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30" windowWidth="10830" windowHeight="9975" tabRatio="825" activeTab="0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DAT1">#REF!</definedName>
    <definedName name="_DAT14">'[1]SERV'!#REF!</definedName>
    <definedName name="_DAT15">'[1]SERV'!#REF!</definedName>
    <definedName name="_DAT16">'[1]SERV'!#REF!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MES2">#REF!</definedName>
    <definedName name="_MES3">#REF!</definedName>
    <definedName name="_MES4">#REF!</definedName>
    <definedName name="_MES5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'[2]Setup'!$D$5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'[3]1998'!$P$68</definedName>
    <definedName name="Comentário">'[4]Setup'!$D$7</definedName>
    <definedName name="Dia">'[2]Setup'!$D$4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'[2]Setup'!$D$6</definedName>
    <definedName name="_xlnm.Print_Area" localSheetId="4">'Debt_detail'!$C$1:$AU$22</definedName>
    <definedName name="_xlnm.Print_Area" localSheetId="3">'Financial Review'!$C$1:$AF$233</definedName>
    <definedName name="_xlnm.Print_Area" localSheetId="10">'Financial Statements'!$C$1:$M$105</definedName>
    <definedName name="_xlnm.Print_Area" localSheetId="0">'Front_Page'!$C$1:$I$28</definedName>
    <definedName name="_xlnm.Print_Area" localSheetId="2">'key Figures'!$C$1:$P$90</definedName>
    <definedName name="_xlnm.Print_Area" localSheetId="7">'Major Holdings'!$C$1:$AC$24</definedName>
    <definedName name="_xlnm.Print_Area" localSheetId="6">'People'!$C$1:$T$19</definedName>
    <definedName name="_xlnm.Print_Area" localSheetId="9">'Reconciliation 2'!$C$1:$M$121</definedName>
    <definedName name="_xlnm.Print_Area" localSheetId="8">'Reconciliation_1'!$C$1:$W$61</definedName>
    <definedName name="_xlnm.Print_Area" localSheetId="5">'Segment Review'!$C$1:$AE$92</definedName>
    <definedName name="_xlnm.Print_Area" localSheetId="1">'Table of Contents'!$C$1:$D$29</definedName>
    <definedName name="_xlnm.Print_Titles" localSheetId="3">'Financial Review'!$1:$5</definedName>
    <definedName name="_xlnm.Print_Titles" localSheetId="9">'Reconciliation 2'!$C:$C,'Reconciliation 2'!$1:$5</definedName>
    <definedName name="_xlnm.Print_Titles" localSheetId="8">'Reconciliation_1'!$1:$11</definedName>
    <definedName name="_xlnm.Print_Titles" localSheetId="5">'Segment Review'!$1:$5</definedName>
    <definedName name="Res._liq._exercicio_98">'[3]1998'!$P$76</definedName>
    <definedName name="RESULTADOS_OPERAC._98">'[3]1998'!$P$151</definedName>
    <definedName name="S">'[5]1998'!$P$76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'[3]1998'!$P$60</definedName>
  </definedNames>
  <calcPr fullCalcOnLoad="1"/>
</workbook>
</file>

<file path=xl/sharedStrings.xml><?xml version="1.0" encoding="utf-8"?>
<sst xmlns="http://schemas.openxmlformats.org/spreadsheetml/2006/main" count="1770" uniqueCount="677">
  <si>
    <t>Provisions for environmental charges</t>
  </si>
  <si>
    <t>Assets impairments</t>
  </si>
  <si>
    <t>Industrial</t>
  </si>
  <si>
    <t>Key figures</t>
  </si>
  <si>
    <t>Financial Review</t>
  </si>
  <si>
    <t>Capital Expenditures</t>
  </si>
  <si>
    <t>Segment Review</t>
  </si>
  <si>
    <t>Reconciliation of reported and adjusted figures</t>
  </si>
  <si>
    <t>Financial Statements</t>
  </si>
  <si>
    <t>Consolidated Income Statement</t>
  </si>
  <si>
    <t>Table of Contents</t>
  </si>
  <si>
    <t>Key Figures</t>
  </si>
  <si>
    <t>Operating Data</t>
  </si>
  <si>
    <t>Capital expenditures</t>
  </si>
  <si>
    <t>Sales and Services Rendered</t>
  </si>
  <si>
    <t>Consolidated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</si>
  <si>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</si>
  <si>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</si>
  <si>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</si>
  <si>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</si>
  <si>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</si>
  <si>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</si>
  <si>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</si>
  <si>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</si>
  <si>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</si>
  <si>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</si>
  <si>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</si>
  <si>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</si>
  <si>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</si>
  <si>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</si>
  <si>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</si>
  <si>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</si>
  <si>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</si>
  <si>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</si>
  <si>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</si>
  <si>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</si>
  <si>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</si>
  <si>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</si>
  <si>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</si>
  <si>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</si>
  <si>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</si>
  <si>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</si>
  <si>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</si>
  <si>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</si>
  <si>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</si>
  <si>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</si>
  <si>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</si>
  <si>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</si>
  <si>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</si>
  <si>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</si>
  <si>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</si>
  <si>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</si>
  <si>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</si>
  <si>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</si>
  <si>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</si>
  <si>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</si>
  <si>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</si>
  <si>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</si>
  <si>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</si>
  <si>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</si>
  <si>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</si>
  <si>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</si>
  <si>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</si>
  <si>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</si>
  <si>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</si>
  <si>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</si>
  <si>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</si>
  <si>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</si>
  <si>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</si>
  <si>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</si>
  <si>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</si>
  <si>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</si>
  <si>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</si>
  <si>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</si>
  <si>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</si>
  <si>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</si>
  <si>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</si>
  <si>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</si>
  <si>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</si>
  <si>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</si>
  <si>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</si>
  <si>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</si>
  <si>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</si>
  <si>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</si>
  <si>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</si>
  <si>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</si>
  <si>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</si>
  <si>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</si>
  <si>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</si>
  <si>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</si>
  <si>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</si>
  <si>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</si>
  <si>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</si>
  <si>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</si>
  <si>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</si>
  <si>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</si>
  <si>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</si>
  <si>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</si>
  <si>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</si>
  <si>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</si>
  <si>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</si>
  <si>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</si>
  <si>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</si>
  <si>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</si>
  <si>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</si>
  <si>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</si>
  <si>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</si>
  <si>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</si>
  <si>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</si>
  <si>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</si>
  <si>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</si>
  <si>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</si>
  <si>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</si>
  <si>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</si>
  <si>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</si>
  <si>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</si>
  <si>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</si>
  <si>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</si>
  <si>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</si>
  <si>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</si>
  <si>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</si>
  <si>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</si>
  <si>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</si>
  <si>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</si>
  <si>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4Q</t>
  </si>
  <si>
    <t>Natural gas sales (million m3)</t>
  </si>
  <si>
    <t>Million euros (except otherwise noted)</t>
  </si>
  <si>
    <t>Dec, 31</t>
  </si>
  <si>
    <t>Other net operating revenues</t>
  </si>
  <si>
    <t>Net total assets</t>
  </si>
  <si>
    <t>Crude processed (k bbl)</t>
  </si>
  <si>
    <t>Retail</t>
  </si>
  <si>
    <t>Assets write offs</t>
  </si>
  <si>
    <t>Employees contracts rescission</t>
  </si>
  <si>
    <t>Capital gains / losses on disposal of financial investments</t>
  </si>
  <si>
    <t>Assets Write offs</t>
  </si>
  <si>
    <t>Restructuring provision</t>
  </si>
  <si>
    <t>Assets write-offs</t>
  </si>
  <si>
    <t>Assets write off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</si>
  <si>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</si>
  <si>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</si>
  <si>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</si>
  <si>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</si>
  <si>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</si>
  <si>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</si>
  <si>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</si>
  <si>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</si>
  <si>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</si>
  <si>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</si>
  <si>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</si>
  <si>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</si>
  <si>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</si>
  <si>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Service stations employees</t>
  </si>
  <si>
    <t>Total off site employees</t>
  </si>
  <si>
    <t>Non cash costs</t>
  </si>
  <si>
    <t>Cash flow from operating activities</t>
  </si>
  <si>
    <t>Taxes</t>
  </si>
  <si>
    <t>Dividends paid / received</t>
  </si>
  <si>
    <t>Short term</t>
  </si>
  <si>
    <t>Bank debt</t>
  </si>
  <si>
    <t>Commercial paper</t>
  </si>
  <si>
    <t>Net debt</t>
  </si>
  <si>
    <t>Average life</t>
  </si>
  <si>
    <t>Mar, 31</t>
  </si>
  <si>
    <t>Adjusted provisions</t>
  </si>
  <si>
    <t>1Q</t>
  </si>
  <si>
    <t>Debt detail</t>
  </si>
  <si>
    <t>Debt Detail</t>
  </si>
  <si>
    <t>Income from Associated Companies</t>
  </si>
  <si>
    <t>Cash Flow</t>
  </si>
  <si>
    <t>Market Indicators</t>
  </si>
  <si>
    <t>Cash-Flow</t>
  </si>
  <si>
    <t xml:space="preserve">Million euros </t>
  </si>
  <si>
    <t>Turnover</t>
  </si>
  <si>
    <t>Net profit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</si>
  <si>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</si>
  <si>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</si>
  <si>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</si>
  <si>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</si>
  <si>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</si>
  <si>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Interest expenses</t>
  </si>
  <si>
    <t>Power</t>
  </si>
  <si>
    <t>NG supply total sales volumes (million m3)</t>
  </si>
  <si>
    <t>Other supply companies</t>
  </si>
  <si>
    <t>Financial results</t>
  </si>
  <si>
    <t>Financial profit</t>
  </si>
  <si>
    <t>Profit and cost on financial instruments</t>
  </si>
  <si>
    <t>Net debt to equity</t>
  </si>
  <si>
    <t>Income Tax</t>
  </si>
  <si>
    <t>Effective income tax</t>
  </si>
  <si>
    <t>Income statement</t>
  </si>
  <si>
    <t>Income statement items</t>
  </si>
  <si>
    <t>www.galpenergia.com</t>
  </si>
  <si>
    <t>PT</t>
  </si>
  <si>
    <t>Eng</t>
  </si>
  <si>
    <t>Folhas de Apoio Excel</t>
  </si>
  <si>
    <t>Counteúdo</t>
  </si>
  <si>
    <t>Principais indicadores</t>
  </si>
  <si>
    <t>Informação Financeira</t>
  </si>
  <si>
    <t>Demonstração de resultados</t>
  </si>
  <si>
    <t>Imposto sobre o rendimento</t>
  </si>
  <si>
    <t>Investimento</t>
  </si>
  <si>
    <t>Detalhe da dívida</t>
  </si>
  <si>
    <t>Informação por Segmentos</t>
  </si>
  <si>
    <t>Resultados de Empresas Associadas</t>
  </si>
  <si>
    <t>Eventos não recorrentes</t>
  </si>
  <si>
    <t>Demonstrações Financeiras Consolidadas</t>
  </si>
  <si>
    <t>Demonstração de Resultados Consolidados</t>
  </si>
  <si>
    <t>Long term</t>
  </si>
  <si>
    <t>Curto prazo</t>
  </si>
  <si>
    <t>Longo prazo</t>
  </si>
  <si>
    <t>Milhões de euros</t>
  </si>
  <si>
    <t>Obrigações</t>
  </si>
  <si>
    <t>Dívida bancária</t>
  </si>
  <si>
    <t>Papel comercial</t>
  </si>
  <si>
    <t>Caixa e equivalentes</t>
  </si>
  <si>
    <t>Dívida líquida</t>
  </si>
  <si>
    <t>Vida média (anos)</t>
  </si>
  <si>
    <t>Average realized sale price1 (Usd/bbl)</t>
  </si>
  <si>
    <t>Total sales2 (million bbl)</t>
  </si>
  <si>
    <t xml:space="preserve">2 Considers effective sales. </t>
  </si>
  <si>
    <t>Rotterdam cracking refining margin1 (Usd/bbl)</t>
  </si>
  <si>
    <t>Rotterdam hydroskimming + aromatics + base oil refining margin1 (Usd/bbl)</t>
  </si>
  <si>
    <t>1 Source: Platts.</t>
  </si>
  <si>
    <t>Sales of electricity to the grid2</t>
  </si>
  <si>
    <t>Natural gas net fixed assets3</t>
  </si>
  <si>
    <t>1 Includes unconsolidated companies where Galp Energia holds a significant interest.</t>
  </si>
  <si>
    <t>Informação por segmentos</t>
  </si>
  <si>
    <t>Exploração &amp; Produção</t>
  </si>
  <si>
    <t>Refinação &amp; Marketing</t>
  </si>
  <si>
    <t>Vendas e prestações de serviço</t>
  </si>
  <si>
    <t>Vendas e prestações de serviços</t>
  </si>
  <si>
    <t>Resultado operacional</t>
  </si>
  <si>
    <t>Preço médio de venda1 (Usd/bbl)</t>
  </si>
  <si>
    <t>Vendas totais2 (milhões bbl)</t>
  </si>
  <si>
    <t>Refinação &amp; Distribuição</t>
  </si>
  <si>
    <t>Efeito stock</t>
  </si>
  <si>
    <t>Margem cracking de Roterdão1 (Usd/bbl)</t>
  </si>
  <si>
    <t>Margem hydroskimming + aromáticos + óleos base de Roterdão1 (Usd/bbl)</t>
  </si>
  <si>
    <t>Margem de refinação Galp Energia  (Usd/bbl)</t>
  </si>
  <si>
    <t>Crude processado (k bbl)</t>
  </si>
  <si>
    <t>Matérias-primas processadas (milhões ton)</t>
  </si>
  <si>
    <t>Vendas de produtos refinados (milhões ton)</t>
  </si>
  <si>
    <t>Empresas</t>
  </si>
  <si>
    <t>Retalho</t>
  </si>
  <si>
    <t>GPL</t>
  </si>
  <si>
    <t>Outros</t>
  </si>
  <si>
    <t>1 Fonte: Platts</t>
  </si>
  <si>
    <t>Vendas totais de gás natural (milhões m3)</t>
  </si>
  <si>
    <t>Outras comercializadoras</t>
  </si>
  <si>
    <t>1 Inclui empresas que não consolidam mas nas quais a Galp Energia detém uma participação significativa.</t>
  </si>
  <si>
    <t>2 Inclui a empresa Energin que não consolida, mas na qual Galp Energia detém uma participação de 35%.</t>
  </si>
  <si>
    <t>Milhares de euros</t>
  </si>
  <si>
    <t>Pipelines internacionais</t>
  </si>
  <si>
    <t>Setgás - Distribuidora de Gás Natural</t>
  </si>
  <si>
    <t>Ajustamentos de consolidação</t>
  </si>
  <si>
    <t>R&amp;D</t>
  </si>
  <si>
    <t>Resumo Consolidado</t>
  </si>
  <si>
    <t>Exclusão de eventos não recorrentes</t>
  </si>
  <si>
    <t>Write-off activos</t>
  </si>
  <si>
    <t>Imparidade de activos</t>
  </si>
  <si>
    <t>Eventos não recorrentes antes de impostos</t>
  </si>
  <si>
    <t>Impostos sobre eventos não recorrentes</t>
  </si>
  <si>
    <t>Total de eventos não recorrentes</t>
  </si>
  <si>
    <t>Venda de stock estratégico</t>
  </si>
  <si>
    <t>Ganhos / perdas na alienação de activos</t>
  </si>
  <si>
    <t>Rescisão Contratos Pessoal</t>
  </si>
  <si>
    <t>Mais/menos valias na alienação de participações financeiras</t>
  </si>
  <si>
    <t>Milhões de Euros</t>
  </si>
  <si>
    <t>Rescisão contratos pessoal</t>
  </si>
  <si>
    <t>Imposto sobre eventos não recorrentes</t>
  </si>
  <si>
    <t>Ganhos/perdas na alienação de activos</t>
  </si>
  <si>
    <t>Consolidado</t>
  </si>
  <si>
    <t>Proveitos operacionais</t>
  </si>
  <si>
    <t>Vendas</t>
  </si>
  <si>
    <t>Serviços prestados</t>
  </si>
  <si>
    <t xml:space="preserve">Outros rendimentos operacionais </t>
  </si>
  <si>
    <t>Total de proveitos operacionais</t>
  </si>
  <si>
    <t>Custos operacionais</t>
  </si>
  <si>
    <t>Inventários consumidos e vendidos</t>
  </si>
  <si>
    <t>Materiais e serviços consumidos</t>
  </si>
  <si>
    <t>Gastos com o pessoal</t>
  </si>
  <si>
    <t>Gastos com amortizações e depreciações</t>
  </si>
  <si>
    <t>Provisões e imparidade de contas a receber</t>
  </si>
  <si>
    <t>Outros gastos operacionais</t>
  </si>
  <si>
    <t>Total de custos operacionais</t>
  </si>
  <si>
    <t>Resultados de empresas associadas</t>
  </si>
  <si>
    <t>Resultados de investimentos</t>
  </si>
  <si>
    <t>Resultados financeiros</t>
  </si>
  <si>
    <t>Rendimentos financeiros</t>
  </si>
  <si>
    <t>Gastos financeiros</t>
  </si>
  <si>
    <t>Ganhos (perdas) cambiais</t>
  </si>
  <si>
    <t>Rendimentos de instrumentos financeiros</t>
  </si>
  <si>
    <t>Outros ganhos e perdas</t>
  </si>
  <si>
    <t>Resultados antes de impostos</t>
  </si>
  <si>
    <t>Resultado antes de interesses minoritários</t>
  </si>
  <si>
    <t>Resultado afecto aos interesses minoritários</t>
  </si>
  <si>
    <t>Resultado líquido</t>
  </si>
  <si>
    <t>Resultado por acção (valor em Euros)</t>
  </si>
  <si>
    <t>Activo</t>
  </si>
  <si>
    <t>Activo não corrente</t>
  </si>
  <si>
    <t>Activos fixos tangíveis</t>
  </si>
  <si>
    <t>Outros activos fixos intangíveis</t>
  </si>
  <si>
    <t>Participações financeiras em associadas</t>
  </si>
  <si>
    <t>Participações financeiras em participadas</t>
  </si>
  <si>
    <t>Outras contas a receber</t>
  </si>
  <si>
    <t>Activos por impostos diferidos</t>
  </si>
  <si>
    <t>Outros investimentos financeiros</t>
  </si>
  <si>
    <t>Total de activos não correntes</t>
  </si>
  <si>
    <t>Activo corrente</t>
  </si>
  <si>
    <t>Inventários</t>
  </si>
  <si>
    <t>Clientes</t>
  </si>
  <si>
    <t>Imposto corrente sobre o rendimento a receber</t>
  </si>
  <si>
    <t>Caixa e seus equivalentes</t>
  </si>
  <si>
    <t>Total do activos correntes</t>
  </si>
  <si>
    <t>Total do activo</t>
  </si>
  <si>
    <t>Capital próprio e passivo</t>
  </si>
  <si>
    <t>Capital próprio</t>
  </si>
  <si>
    <t xml:space="preserve">Capital social </t>
  </si>
  <si>
    <t xml:space="preserve">Prémios de emissão </t>
  </si>
  <si>
    <t>Reservas de conversão</t>
  </si>
  <si>
    <t>Outras reservas</t>
  </si>
  <si>
    <t>Reservas de cobertura</t>
  </si>
  <si>
    <t>Resultados acumulados</t>
  </si>
  <si>
    <t>Resultado líquido do período</t>
  </si>
  <si>
    <t>Total do capital próprio atribuível aos accionistas</t>
  </si>
  <si>
    <t>Interesses minoritários</t>
  </si>
  <si>
    <t>Total do capital próprio</t>
  </si>
  <si>
    <t>Passivo</t>
  </si>
  <si>
    <t>Passivo não corrente</t>
  </si>
  <si>
    <t>Empréstimos e descobertos bancários</t>
  </si>
  <si>
    <t>Empréstimos obrigacionistas</t>
  </si>
  <si>
    <t>Outras contas a pagar</t>
  </si>
  <si>
    <t>Responsabilidades com benefícios de reforma e outros benefícios</t>
  </si>
  <si>
    <t>Passivos por impostos diferidos</t>
  </si>
  <si>
    <t>Outros instrumentos financeiros</t>
  </si>
  <si>
    <t>Provisões</t>
  </si>
  <si>
    <t>Total do passivo não corrente</t>
  </si>
  <si>
    <t>Passivo corrente</t>
  </si>
  <si>
    <t>Fornecedores</t>
  </si>
  <si>
    <t>Imposto corrente sobre rendimento a pagar</t>
  </si>
  <si>
    <t>Total do passivo corrente</t>
  </si>
  <si>
    <t>Total do passivo</t>
  </si>
  <si>
    <t>Total do capital próprio e do passivo</t>
  </si>
  <si>
    <t>Rotterdam hydroskimming refining margin1 (Usd/bbl)</t>
  </si>
  <si>
    <t>Indicadores Operacionais</t>
  </si>
  <si>
    <t>Indicadores de Mercado</t>
  </si>
  <si>
    <t>Indicadores Financeiros</t>
  </si>
  <si>
    <t>Indicadores Principais de Mercado</t>
  </si>
  <si>
    <t>1 Fonte: Platts.</t>
  </si>
  <si>
    <t>Margem de refinação Galp Energia (Usd/bbl)</t>
  </si>
  <si>
    <t>Vendas de gás natural (milhões m3)</t>
  </si>
  <si>
    <t>Margem hydroskimming de Roterdão1 (Usd/bbl)</t>
  </si>
  <si>
    <t>Income tax IFRS1</t>
  </si>
  <si>
    <t>Outros proveitos (custos) operacionais</t>
  </si>
  <si>
    <t>Resultados antes de impostos e interesses minoritários</t>
  </si>
  <si>
    <t xml:space="preserve">Resultado líquido </t>
  </si>
  <si>
    <t>Análise da demonstração de resultados</t>
  </si>
  <si>
    <t xml:space="preserve">Custo das mercadorias vendidas </t>
  </si>
  <si>
    <t>Fornecimentos e serviços externos</t>
  </si>
  <si>
    <t>Custos com pessoal</t>
  </si>
  <si>
    <t>Provisões ajustadas</t>
  </si>
  <si>
    <t>Outros Proveitos Operacionais</t>
  </si>
  <si>
    <t>Imposto sobre o Rendimento</t>
  </si>
  <si>
    <t>Imposto sobre o rendimento em IFRS1</t>
  </si>
  <si>
    <t>Custos non cash</t>
  </si>
  <si>
    <t>Variação de stock estratégico</t>
  </si>
  <si>
    <t>Juros pagos</t>
  </si>
  <si>
    <t>Impostos</t>
  </si>
  <si>
    <t>Dividendos pagos / recebidos</t>
  </si>
  <si>
    <t>Stock estratégico</t>
  </si>
  <si>
    <t>Fundo de maneio</t>
  </si>
  <si>
    <t>Dívida de curto prazo</t>
  </si>
  <si>
    <t>Dívida de longo prazo</t>
  </si>
  <si>
    <t>Dívida total</t>
  </si>
  <si>
    <t>Capital empregue</t>
  </si>
  <si>
    <t>Average brent dated price1 (Usd/bbl)</t>
  </si>
  <si>
    <t>Preço médio do Brent dated1 (Usd/bbl)</t>
  </si>
  <si>
    <t>Índice</t>
  </si>
  <si>
    <t>Average brent dated price3 (Usd/bbl)</t>
  </si>
  <si>
    <t>EBITDA RC</t>
  </si>
  <si>
    <t>Resultado líquido RC</t>
  </si>
  <si>
    <t>Net profit RC</t>
  </si>
  <si>
    <t>Preço de gás natural NBP do Reino Unido2 (GBp/therm)</t>
  </si>
  <si>
    <t>UK NBP natural gas price2 (GBp/term)</t>
  </si>
  <si>
    <t>Spanish pool price2 (€/MWh)</t>
  </si>
  <si>
    <t>Preço pool espanhola2 (€/MWh)</t>
  </si>
  <si>
    <t>Preço médio Brent dated3 (Usd/bbl)</t>
  </si>
  <si>
    <t>2 Fonte: Bloomberg.</t>
  </si>
  <si>
    <t>3 Fonte: Platts.</t>
  </si>
  <si>
    <t>2 Source: Bloomberg</t>
  </si>
  <si>
    <t>3 Source: Platts.</t>
  </si>
  <si>
    <t>Resultado líquido RCA</t>
  </si>
  <si>
    <t>Net profit RCA</t>
  </si>
  <si>
    <t>Operational costs</t>
  </si>
  <si>
    <t>Operational costs RC</t>
  </si>
  <si>
    <t>Operational costs RCA</t>
  </si>
  <si>
    <t>Custos operacionais RC</t>
  </si>
  <si>
    <t>Custos operacionais RCA</t>
  </si>
  <si>
    <t>Variação de stock operacional</t>
  </si>
  <si>
    <t>Sub-total</t>
  </si>
  <si>
    <t>Variação de fundo de maneio excluindo stock operacional</t>
  </si>
  <si>
    <t>Investimento líquido1</t>
  </si>
  <si>
    <t>Change in operational stock</t>
  </si>
  <si>
    <t>Change in strategic stocks</t>
  </si>
  <si>
    <t>Change in working capital excluding operational stock</t>
  </si>
  <si>
    <t>Net capital expenditures and disposals1</t>
  </si>
  <si>
    <t>Custo de produção1 (Usd/bbl)</t>
  </si>
  <si>
    <t>Amortizações1 (Usd/bbl)</t>
  </si>
  <si>
    <t>Operating cost1 (Usd/bbl)</t>
  </si>
  <si>
    <t>Depreciation1 (Usd/bbl)</t>
  </si>
  <si>
    <t>Custo cash das refinarias (Usd/bbl)</t>
  </si>
  <si>
    <t>Refinery cash cost (Usd/bbl)</t>
  </si>
  <si>
    <t>Electrical</t>
  </si>
  <si>
    <t>Infrastructure</t>
  </si>
  <si>
    <t>CLC</t>
  </si>
  <si>
    <t>EBITDA RCA</t>
  </si>
  <si>
    <t>Provisions for environmental charges and others</t>
  </si>
  <si>
    <t>Provisão para meio ambiente e outras</t>
  </si>
  <si>
    <t>Accidents caused by natural facts</t>
  </si>
  <si>
    <t>Sines refinery fire - accidents</t>
  </si>
  <si>
    <t>Acidentes - incêndio refinaria de Sines</t>
  </si>
  <si>
    <t>Outros resultados</t>
  </si>
  <si>
    <t>Other results</t>
  </si>
  <si>
    <t>EBITDA RC1</t>
  </si>
  <si>
    <t>EBITDA RCA2</t>
  </si>
  <si>
    <t>Resultado líquido RC1</t>
  </si>
  <si>
    <t>Net profit RC1</t>
  </si>
  <si>
    <t>Resultado líquido RCA2</t>
  </si>
  <si>
    <t>Net profit RCA2</t>
  </si>
  <si>
    <t>2 Resultados ajustados excluem efeito stock e eventos não recorrentes</t>
  </si>
  <si>
    <t>1 Resultados replacement cost excluem efeito stock</t>
  </si>
  <si>
    <t>1 Replacement cost figures exclude inventory effects</t>
  </si>
  <si>
    <t>2 Adjusted figures exclude inventory effects and other non recurrent items.</t>
  </si>
  <si>
    <t>Imposto sobre o rendimento RC1</t>
  </si>
  <si>
    <t>Income tax RC1</t>
  </si>
  <si>
    <t>Imposto sobre o rendimento RCA1</t>
  </si>
  <si>
    <t>Income tax RCA1</t>
  </si>
  <si>
    <t>investor.relations@galpenergia.com</t>
  </si>
  <si>
    <t>Depreciações e Amortizações</t>
  </si>
  <si>
    <t>Depreciations &amp; Amortisations</t>
  </si>
  <si>
    <t>1T</t>
  </si>
  <si>
    <t>4T</t>
  </si>
  <si>
    <t>Dez, 31</t>
  </si>
  <si>
    <t>Custo da venda de stock estratégico</t>
  </si>
  <si>
    <t>Sale of strategic stock cost</t>
  </si>
  <si>
    <t>Adjusted Depreciations &amp; Amortisations</t>
  </si>
  <si>
    <t>Vendas e Prestações de serviços</t>
  </si>
  <si>
    <t>Vendas e Prestações de serviços ajustadas</t>
  </si>
  <si>
    <t>Sales and Sevices Rendered adjusted</t>
  </si>
  <si>
    <t>Depreciações e amortizações</t>
  </si>
  <si>
    <t>Depreciações e amortizações ajustadas</t>
  </si>
  <si>
    <t>Total employees</t>
  </si>
  <si>
    <t>Euribor - seis meses2 (%)</t>
  </si>
  <si>
    <t>Euribor - six month2 (%)</t>
  </si>
  <si>
    <t>Margin in the sale of CO2 emission licenses</t>
  </si>
  <si>
    <t>Consolidated Financial Position</t>
  </si>
  <si>
    <t>Situação Financeira Consolidada</t>
  </si>
  <si>
    <t>Situação Financeira</t>
  </si>
  <si>
    <t>Financial Position</t>
  </si>
  <si>
    <t>Margem na venda de licenças de emissão de dióxido carbono</t>
  </si>
  <si>
    <r>
      <t>EBITDA RC</t>
    </r>
    <r>
      <rPr>
        <vertAlign val="superscript"/>
        <sz val="8"/>
        <rFont val="Calibri"/>
        <family val="2"/>
      </rPr>
      <t>1</t>
    </r>
  </si>
  <si>
    <r>
      <t>EBITDA RCA</t>
    </r>
    <r>
      <rPr>
        <vertAlign val="superscript"/>
        <sz val="8"/>
        <rFont val="Calibri"/>
        <family val="2"/>
      </rPr>
      <t>2</t>
    </r>
  </si>
  <si>
    <t>1 Com base na produção net entitlement em Angola</t>
  </si>
  <si>
    <t>1 On the basis of the Angola's net entitlement production.</t>
  </si>
  <si>
    <t>Supply4</t>
  </si>
  <si>
    <t>Comercialização4</t>
  </si>
  <si>
    <t>4 Inclui comercialização livre e regulada</t>
  </si>
  <si>
    <t>4 Includes liberalized and regulated commercialization</t>
  </si>
  <si>
    <t>D&amp;A e provisões</t>
  </si>
  <si>
    <t>D&amp;A and provisions</t>
  </si>
  <si>
    <t>3 Exclui investimentos financeiros. Activo fixo líquido numa base consolidada.</t>
  </si>
  <si>
    <t>3 Excludes financial investment. Net fixed assets are on a consolidated basis</t>
  </si>
  <si>
    <t>2 Includes Energin, which does not consolidate but where Galp Energia has a 35% holding.</t>
  </si>
  <si>
    <t xml:space="preserve">Indeminização OnlyProperties (Terrenos Cabo Ruivo) </t>
  </si>
  <si>
    <t xml:space="preserve">Indeminização EDP (Terrenos Cabo Ruivo) </t>
  </si>
  <si>
    <t xml:space="preserve">Claim paid to OnlyProperties (Lands in Cabo Ruivo) </t>
  </si>
  <si>
    <t xml:space="preserve">Claims paid to EDP (Lands in Cabo Ruivo) </t>
  </si>
  <si>
    <t>EBIT</t>
  </si>
  <si>
    <t>EBIT RC1</t>
  </si>
  <si>
    <t>EBIT RCA2</t>
  </si>
  <si>
    <t>EBIT RC</t>
  </si>
  <si>
    <t>EBIT RCA</t>
  </si>
  <si>
    <r>
      <t>1</t>
    </r>
    <r>
      <rPr>
        <sz val="8"/>
        <rFont val="Calibri"/>
        <family val="2"/>
      </rPr>
      <t xml:space="preserve"> Net capital expenditures and disposals include financial investments</t>
    </r>
  </si>
  <si>
    <t>Angola</t>
  </si>
  <si>
    <t>Brasil</t>
  </si>
  <si>
    <t>Brazil</t>
  </si>
  <si>
    <t xml:space="preserve">Trading </t>
  </si>
  <si>
    <t>Clientes de gás natural1 (milhares)</t>
  </si>
  <si>
    <t>NG clients1 (thousands)</t>
  </si>
  <si>
    <t>Eventos não recorrentes do EBIT</t>
  </si>
  <si>
    <t>Non recurrent items of EBIT</t>
  </si>
  <si>
    <t>1 Includes IRP from Angola</t>
  </si>
  <si>
    <t>1 Inclui IRP a pagar em Angola.</t>
  </si>
  <si>
    <t>Vendas e prestações de serviços3</t>
  </si>
  <si>
    <t>Turnover3</t>
  </si>
  <si>
    <t>3 Considera vendas e variação da produção</t>
  </si>
  <si>
    <t>3 Considers sales and change in production</t>
  </si>
  <si>
    <t>2Q</t>
  </si>
  <si>
    <t>Jun, 30</t>
  </si>
  <si>
    <r>
      <t>EBIT RC</t>
    </r>
    <r>
      <rPr>
        <vertAlign val="superscript"/>
        <sz val="8"/>
        <rFont val="Calibri"/>
        <family val="2"/>
      </rPr>
      <t>1</t>
    </r>
  </si>
  <si>
    <r>
      <t>EBIT RCA</t>
    </r>
    <r>
      <rPr>
        <vertAlign val="superscript"/>
        <sz val="8"/>
        <rFont val="Calibri"/>
        <family val="2"/>
      </rPr>
      <t>2</t>
    </r>
  </si>
  <si>
    <t>2T</t>
  </si>
  <si>
    <t>1 O investimento líquido inclui investimentos financeiros</t>
  </si>
  <si>
    <t>Número de estações de serviço</t>
  </si>
  <si>
    <t>Número de lojas de conveniência</t>
  </si>
  <si>
    <t>Number of service stations</t>
  </si>
  <si>
    <t>Number of c-stores</t>
  </si>
  <si>
    <t>Mais / menos valias na alienação de participações financeiras</t>
  </si>
  <si>
    <t>3Q</t>
  </si>
  <si>
    <t>Set, 30</t>
  </si>
  <si>
    <t>2 Source: Platts; Urals NWE Dated for heavy crude; Brent Dated for light crude</t>
  </si>
  <si>
    <t>3 Source: Platts; ULSD 10ppm NWE CIF ARA.</t>
  </si>
  <si>
    <t>4 Source: Platts;  Prem Unleaded NWE FOB Barges.</t>
  </si>
  <si>
    <t>5 Source: Platts; 1%/LSFO NWE FOB Cargoes.</t>
  </si>
  <si>
    <t>6 Source: DGEG.</t>
  </si>
  <si>
    <t xml:space="preserve">8 Source: Galp Energia. </t>
  </si>
  <si>
    <t>9 Source: Enagás.</t>
  </si>
  <si>
    <t>2 Fonte: Platts; Urals NWE Dated para o crude heavy; Brent Dated para o crude light</t>
  </si>
  <si>
    <r>
      <t>Diferencial médio do preço heavy-light</t>
    </r>
    <r>
      <rPr>
        <vertAlign val="superscript"/>
        <sz val="11.5"/>
        <rFont val="Calibri"/>
        <family val="2"/>
      </rPr>
      <t>2</t>
    </r>
    <r>
      <rPr>
        <sz val="10"/>
        <rFont val="Calibri"/>
        <family val="2"/>
      </rPr>
      <t xml:space="preserve"> (Usd/bbl)</t>
    </r>
  </si>
  <si>
    <r>
      <t>Average heavy-light price spread</t>
    </r>
    <r>
      <rPr>
        <vertAlign val="superscript"/>
        <sz val="11.5"/>
        <rFont val="Calibri"/>
        <family val="2"/>
      </rPr>
      <t>2</t>
    </r>
    <r>
      <rPr>
        <sz val="10"/>
        <rFont val="Calibri"/>
        <family val="2"/>
      </rPr>
      <t xml:space="preserve"> (Usd/bbl)</t>
    </r>
  </si>
  <si>
    <t>Residential</t>
  </si>
  <si>
    <t>Residencial</t>
  </si>
  <si>
    <t>Sept, 30</t>
  </si>
  <si>
    <t>3T</t>
  </si>
  <si>
    <t xml:space="preserve">2  Exportações do Grupo Galp Energia, excluindo vendas para o mercado Espanhol </t>
  </si>
  <si>
    <t xml:space="preserve">2  Galp Energia Group exports, excluding sales in the Spanish market </t>
  </si>
  <si>
    <t>4Q 2011 Results</t>
  </si>
  <si>
    <t>Resultados 4T 2011</t>
  </si>
  <si>
    <t>Colaboradores</t>
  </si>
  <si>
    <t>Reconciliação entre valores IFRS e valores replacement cost ajustados</t>
  </si>
  <si>
    <t>EBIT RCA por segmento</t>
  </si>
  <si>
    <t>RCA EBIT by segment</t>
  </si>
  <si>
    <t>Taxa de câmbio média2 Eur/Usd</t>
  </si>
  <si>
    <t>Average exchange rate2 (Eur/Usd)</t>
  </si>
  <si>
    <t>Produção média working interest (mboepd)</t>
  </si>
  <si>
    <t>Average working interest production (kboepd)</t>
  </si>
  <si>
    <t>Produção média net entitlement (mboepd)</t>
  </si>
  <si>
    <t>Average net entitlement production (kboepd)</t>
  </si>
  <si>
    <t>Vendas oil clientes diretos1 (milhões ton)</t>
  </si>
  <si>
    <t>Oil sales direct clients1 (million tonnes)</t>
  </si>
  <si>
    <t xml:space="preserve">1 Includes sales in Africa </t>
  </si>
  <si>
    <t>2 Inclui empresas que não consolidam mas nas quais a Galp Energia detém uma participação significativa.</t>
  </si>
  <si>
    <t>2 Includes unconsolidated companies where Galp Energia has a significant interest.</t>
  </si>
  <si>
    <t>Crack diesel3 (Usd/bbl)</t>
  </si>
  <si>
    <t>Diesel crack3 (Usd/bbl)</t>
  </si>
  <si>
    <t>Crack gasolina4 (Usd/bbl)</t>
  </si>
  <si>
    <t>Gasoline crack4 (Usd/bbl)</t>
  </si>
  <si>
    <t>Crack fuel óleo5 (Usd/bbl)</t>
  </si>
  <si>
    <t>Fuel oil crack5 (Usd/bbl)</t>
  </si>
  <si>
    <t>Mercado oil em Portugal6 (milhões ton)</t>
  </si>
  <si>
    <t>Portuguese oil market6 (million ton)</t>
  </si>
  <si>
    <t>Mercado oil em Espanha7 (milhões ton)</t>
  </si>
  <si>
    <t>Spanish oil market7 (million ton)</t>
  </si>
  <si>
    <t>Mercado gás natural em Portugal8 (milhões m3)</t>
  </si>
  <si>
    <t>Portuguese natural gas market8 (million m3)</t>
  </si>
  <si>
    <t>Mercado gás natural em Espanha9 (milhões m3)</t>
  </si>
  <si>
    <t>Spanish natural gas market9 (million m3)</t>
  </si>
  <si>
    <t>3 Fonte: Platts; ULSD 10 ppm NWE CIF ARA.</t>
  </si>
  <si>
    <t>4 Fonte: Platts; Gaolina sem chumbo, NWE FOB Barges.</t>
  </si>
  <si>
    <t>5 Fonte: Platts; 1% LSFO, NWE FOB Cargoes.</t>
  </si>
  <si>
    <t>6 Fonte: DGEG.</t>
  </si>
  <si>
    <t>8 Fonte: Galp Energia.</t>
  </si>
  <si>
    <t>9 Fonte: Enagás.</t>
  </si>
  <si>
    <t>7 Fonte: Cores. A informação do mês de Dezembro para o 4T 2011 é estimada.</t>
  </si>
  <si>
    <t>7 Source: Cores. December data for the 4Q 2011 was estimated.</t>
  </si>
  <si>
    <t>Milhões de Euros (exceto indicação em contrário)</t>
  </si>
  <si>
    <t>Taxa efetiva de imposto</t>
  </si>
  <si>
    <t>Cash flow de atividades operacionais</t>
  </si>
  <si>
    <t>Ativo fixo</t>
  </si>
  <si>
    <t>Outros ativos (passivos)</t>
  </si>
  <si>
    <t>Milhões de euros (exceto indicação em contrário)</t>
  </si>
  <si>
    <t>Produção working interest total (milhões boe)</t>
  </si>
  <si>
    <t>Produção net entitlement total (milhões boe)</t>
  </si>
  <si>
    <t>Ativo total líquido</t>
  </si>
  <si>
    <t>2 Considera as vendas efetivamente realizadas.</t>
  </si>
  <si>
    <t>Vendas a clientes diretos2 (milhões ton)</t>
  </si>
  <si>
    <t>Sales to direct clients2 (million tonnes)</t>
  </si>
  <si>
    <t>Exportações3 (milhões ton)</t>
  </si>
  <si>
    <t>Exports3 (million tonnes)</t>
  </si>
  <si>
    <t>2 Inclui as vendas em África</t>
  </si>
  <si>
    <t>Elétrico</t>
  </si>
  <si>
    <t>Vendas de eletricidade à rede2 (GWh)</t>
  </si>
  <si>
    <t>Ativo fixo líquido de gás natural3</t>
  </si>
  <si>
    <t>Infraestruturas</t>
  </si>
  <si>
    <t>Total de colaboradores</t>
  </si>
  <si>
    <t>Colaboradores das estações de serviço</t>
  </si>
  <si>
    <t>Total de colaboradores off site</t>
  </si>
  <si>
    <t>Reconciliation of reported and RCA figures</t>
  </si>
  <si>
    <t>EBIT por segmento</t>
  </si>
  <si>
    <t>EBIT by segment</t>
  </si>
  <si>
    <t>EBITDA por segmento</t>
  </si>
  <si>
    <t>EBITDA by segment</t>
  </si>
  <si>
    <t>Reconciliação entre valores IFRS e valores replacement cost ajustado</t>
  </si>
  <si>
    <t>Ganhos/ perdas na alienação ativos</t>
  </si>
  <si>
    <t>Imparidade de ativos</t>
  </si>
  <si>
    <t>Passivos por locações financeiras</t>
  </si>
  <si>
    <t>Liabilities from financial lease</t>
  </si>
  <si>
    <t>Outros resultados financeiros</t>
  </si>
  <si>
    <t>Other financial results</t>
  </si>
  <si>
    <t>Acidentes resultantes de fenómenos naturais e indemnização de seguros</t>
  </si>
  <si>
    <t>Accidents caused by natural facts and insurance compensation</t>
  </si>
  <si>
    <t>Acidentes resultantes de fenómenos naturais</t>
  </si>
  <si>
    <t>1 Inclui vendas em África</t>
  </si>
  <si>
    <t>Ganhos/perdas na alienação de ativos</t>
  </si>
  <si>
    <t>Write-off ativos</t>
  </si>
  <si>
    <t>Ganhos / perdas na alienação de ativos</t>
  </si>
  <si>
    <r>
      <t>Net profit RC</t>
    </r>
    <r>
      <rPr>
        <vertAlign val="superscript"/>
        <sz val="8"/>
        <rFont val="Calibri"/>
        <family val="2"/>
      </rPr>
      <t>1</t>
    </r>
  </si>
  <si>
    <r>
      <t>Net profit RCA</t>
    </r>
    <r>
      <rPr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</si>
  <si>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Replacement cost figures exclude inventory effects.</t>
    </r>
  </si>
  <si>
    <r>
      <t>2</t>
    </r>
    <r>
      <rPr>
        <sz val="8"/>
        <rFont val="Calibri"/>
        <family val="2"/>
      </rPr>
      <t xml:space="preserve"> Adjusted figures exclude inventory effects and other non recurrent items.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</si>
  <si>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</si>
  <si>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</si>
  <si>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UK NBP natural gas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(GBp/term)</t>
    </r>
  </si>
  <si>
    <r>
      <t>Spanish pool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(€/MWh)</t>
    </r>
  </si>
  <si>
    <r>
      <t>Average brent dated price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</si>
  <si>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Average exchange rate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(Eur/Usd)</t>
    </r>
  </si>
  <si>
    <r>
      <t>Euribor - six month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(%)</t>
    </r>
  </si>
  <si>
    <r>
      <t>1</t>
    </r>
    <r>
      <rPr>
        <sz val="8"/>
        <rFont val="Calibri"/>
        <family val="2"/>
      </rPr>
      <t xml:space="preserve"> Source: Platts.</t>
    </r>
  </si>
  <si>
    <r>
      <t>2</t>
    </r>
    <r>
      <rPr>
        <sz val="8"/>
        <rFont val="Calibri"/>
        <family val="2"/>
      </rPr>
      <t xml:space="preserve"> Source: Bloomberg</t>
    </r>
  </si>
  <si>
    <r>
      <t>3</t>
    </r>
    <r>
      <rPr>
        <sz val="8"/>
        <rFont val="Calibri"/>
        <family val="2"/>
      </rPr>
      <t xml:space="preserve"> Source: Platts.</t>
    </r>
  </si>
  <si>
    <r>
      <t>Natural gas sales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</si>
  <si>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1</t>
    </r>
    <r>
      <rPr>
        <sz val="8"/>
        <rFont val="Calibri"/>
        <family val="2"/>
      </rPr>
      <t xml:space="preserve"> Includes sales in Africa</t>
    </r>
  </si>
  <si>
    <r>
      <t>Average brent dated price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</si>
  <si>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Average heavy-light price spread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(Usd/bbl)</t>
    </r>
  </si>
  <si>
    <r>
      <t>Diesel crack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</si>
  <si>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Gasoline crack</t>
    </r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(Usd/bbl)</t>
    </r>
  </si>
  <si>
    <r>
      <t>Fuel oil crack</t>
    </r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</si>
  <si>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</si>
  <si>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Portuguese oil market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 xml:space="preserve"> (million ton)</t>
    </r>
  </si>
  <si>
    <r>
      <t>Spanish oil market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(million ton)</t>
    </r>
  </si>
  <si>
    <r>
      <t>Portuguese natural gas market</t>
    </r>
    <r>
      <rPr>
        <vertAlign val="superscript"/>
        <sz val="8"/>
        <rFont val="Calibri"/>
        <family val="2"/>
      </rPr>
      <t>8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</si>
  <si>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Spanish natural gas market</t>
    </r>
    <r>
      <rPr>
        <vertAlign val="superscript"/>
        <sz val="8"/>
        <rFont val="Calibri"/>
        <family val="2"/>
      </rPr>
      <t>9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</si>
  <si>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2</t>
    </r>
    <r>
      <rPr>
        <sz val="8"/>
        <rFont val="Calibri"/>
        <family val="2"/>
      </rPr>
      <t xml:space="preserve"> Source: Platts; Urals NWE Dated for heavy crude; Brent Dated for light crude</t>
    </r>
  </si>
  <si>
    <r>
      <t>3</t>
    </r>
    <r>
      <rPr>
        <sz val="8"/>
        <rFont val="Calibri"/>
        <family val="2"/>
      </rPr>
      <t xml:space="preserve"> Source: Platts; ULSD 10ppm NWE CIF ARA.</t>
    </r>
  </si>
  <si>
    <r>
      <t>4</t>
    </r>
    <r>
      <rPr>
        <sz val="8"/>
        <rFont val="Calibri"/>
        <family val="2"/>
      </rPr>
      <t xml:space="preserve"> Source: Platts;  Prem Unleaded NWE FOB Barges.</t>
    </r>
  </si>
  <si>
    <r>
      <t>5</t>
    </r>
    <r>
      <rPr>
        <sz val="8"/>
        <rFont val="Calibri"/>
        <family val="2"/>
      </rPr>
      <t xml:space="preserve"> Source: Platts; 1%/LSFO NWE FOB Cargoes.</t>
    </r>
  </si>
  <si>
    <r>
      <t>6</t>
    </r>
    <r>
      <rPr>
        <sz val="8"/>
        <rFont val="Calibri"/>
        <family val="2"/>
      </rPr>
      <t xml:space="preserve"> Source: DGEG.</t>
    </r>
  </si>
  <si>
    <r>
      <t>8</t>
    </r>
    <r>
      <rPr>
        <sz val="8"/>
        <rFont val="Calibri"/>
        <family val="2"/>
      </rPr>
      <t xml:space="preserve"> Source: Galp Energia. </t>
    </r>
  </si>
  <si>
    <r>
      <t>9</t>
    </r>
    <r>
      <rPr>
        <sz val="8"/>
        <rFont val="Calibri"/>
        <family val="2"/>
      </rPr>
      <t xml:space="preserve"> Source: Enagás.</t>
    </r>
  </si>
  <si>
    <r>
      <t>Income tax IFRS</t>
    </r>
    <r>
      <rPr>
        <vertAlign val="superscript"/>
        <sz val="8"/>
        <rFont val="Calibri"/>
        <family val="2"/>
      </rPr>
      <t>1</t>
    </r>
  </si>
  <si>
    <r>
      <t>Income tax RC</t>
    </r>
    <r>
      <rPr>
        <vertAlign val="superscript"/>
        <sz val="8"/>
        <rFont val="Calibri"/>
        <family val="2"/>
      </rPr>
      <t>1</t>
    </r>
  </si>
  <si>
    <r>
      <t>Income tax RCA</t>
    </r>
    <r>
      <rPr>
        <vertAlign val="superscript"/>
        <sz val="8"/>
        <rFont val="Calibri"/>
        <family val="2"/>
      </rPr>
      <t>1</t>
    </r>
  </si>
  <si>
    <r>
      <t>1</t>
    </r>
    <r>
      <rPr>
        <sz val="8"/>
        <rFont val="Calibri"/>
        <family val="2"/>
      </rPr>
      <t xml:space="preserve"> Includes IRP from Angola</t>
    </r>
  </si>
  <si>
    <r>
      <t>Net capital expenditures and disposals</t>
    </r>
    <r>
      <rPr>
        <vertAlign val="superscript"/>
        <sz val="8"/>
        <rFont val="Calibri"/>
        <family val="2"/>
      </rPr>
      <t>1</t>
    </r>
  </si>
  <si>
    <r>
      <t>Average realized sale price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</si>
  <si>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Operating cost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</si>
  <si>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Amortisation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</si>
  <si>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Total sales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bbl)</t>
    </r>
  </si>
  <si>
    <r>
      <t>Turnover</t>
    </r>
    <r>
      <rPr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</si>
  <si>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On the basis of the Angola's net entitlement production.</t>
    </r>
  </si>
  <si>
    <r>
      <t>2</t>
    </r>
    <r>
      <rPr>
        <sz val="8"/>
        <rFont val="Calibri"/>
        <family val="2"/>
      </rPr>
      <t xml:space="preserve"> Considers effective sales.</t>
    </r>
  </si>
  <si>
    <r>
      <t>3</t>
    </r>
    <r>
      <rPr>
        <sz val="8"/>
        <rFont val="Calibri"/>
        <family val="2"/>
      </rPr>
      <t xml:space="preserve"> Considers sales and change in production.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</si>
  <si>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</si>
  <si>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</si>
  <si>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Exports</t>
    </r>
    <r>
      <rPr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 xml:space="preserve"> (million tonnes)</t>
    </r>
  </si>
  <si>
    <r>
      <t>3</t>
    </r>
    <r>
      <rPr>
        <sz val="8"/>
        <rFont val="Calibri"/>
        <family val="2"/>
      </rPr>
      <t xml:space="preserve"> Galp Energia Group exports, excluding sales in the Spanish market</t>
    </r>
  </si>
  <si>
    <r>
      <t>Sales of electricity to the grid</t>
    </r>
    <r>
      <rPr>
        <vertAlign val="superscript"/>
        <sz val="8"/>
        <rFont val="Calibri"/>
        <family val="2"/>
      </rPr>
      <t>2</t>
    </r>
  </si>
  <si>
    <r>
      <t>Natural gas net fixed assets</t>
    </r>
    <r>
      <rPr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</si>
  <si>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Includes unconsolidated companies where Galp Energia holds a significant interest.</t>
    </r>
  </si>
  <si>
    <r>
      <t>2</t>
    </r>
    <r>
      <rPr>
        <sz val="8"/>
        <rFont val="Calibri"/>
        <family val="2"/>
      </rPr>
      <t xml:space="preserve"> Includes Energin, which does not consolidate but where Galp Energia has a 35% holding.</t>
    </r>
  </si>
  <si>
    <r>
      <t>3</t>
    </r>
    <r>
      <rPr>
        <sz val="8"/>
        <rFont val="Calibri"/>
        <family val="2"/>
      </rPr>
      <t xml:space="preserve"> Excludes financial investment. Net fixed assets are on a consolidated basis</t>
    </r>
  </si>
  <si>
    <r>
      <t>4</t>
    </r>
    <r>
      <rPr>
        <sz val="8"/>
        <rFont val="Calibri"/>
        <family val="2"/>
      </rPr>
      <t xml:space="preserve"> Includes liberalized and regulated commercialization</t>
    </r>
  </si>
  <si>
    <r>
      <t>Margin in the sale of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emission licenses</t>
    </r>
  </si>
  <si>
    <t>Total net entitlement production (million boe)</t>
  </si>
  <si>
    <t>Total working interest production (million boe)</t>
  </si>
  <si>
    <t>Vendas de electricidade à rede2 (GWh)</t>
  </si>
  <si>
    <r>
      <t>7</t>
    </r>
    <r>
      <rPr>
        <sz val="8"/>
        <rFont val="Calibri"/>
        <family val="2"/>
      </rPr>
      <t xml:space="preserve"> Source: Cores. December data for the 4Q 2011 was estimated.</t>
    </r>
  </si>
  <si>
    <r>
      <t>Sales to direct clients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tonnes)</t>
    </r>
  </si>
  <si>
    <r>
      <t>NG supply total sales volumes (million m</t>
    </r>
    <r>
      <rPr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)</t>
    </r>
  </si>
  <si>
    <r>
      <t>NG distribution clients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(thousands)</t>
    </r>
  </si>
  <si>
    <r>
      <t>Supply</t>
    </r>
    <r>
      <rPr>
        <vertAlign val="superscript"/>
        <sz val="8"/>
        <rFont val="Calibri"/>
        <family val="2"/>
      </rPr>
      <t>4</t>
    </r>
  </si>
  <si>
    <t>Sales of electricity to the grid2 (GWh)</t>
  </si>
  <si>
    <t>2 Includes sales in Africa</t>
  </si>
  <si>
    <r>
      <t>Sales of electricity to the grid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(GWh)</t>
    </r>
  </si>
  <si>
    <r>
      <t>2</t>
    </r>
    <r>
      <rPr>
        <sz val="8"/>
        <rFont val="Calibri"/>
        <family val="2"/>
      </rPr>
      <t xml:space="preserve"> Includes unconsolidated companies where Galp Energia has a significant interest.</t>
    </r>
  </si>
  <si>
    <r>
      <t>2</t>
    </r>
    <r>
      <rPr>
        <sz val="8"/>
        <rFont val="Calibri"/>
        <family val="2"/>
      </rPr>
      <t xml:space="preserve"> Includes sales in Africa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</si>
</sst>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#;\(#,###\);\-"/>
    <numFmt numFmtId="166" formatCode="0.0%;\(0.0%\)"/>
    <numFmt numFmtId="167" formatCode="#,##0;\(#,###\);\-"/>
    <numFmt numFmtId="168" formatCode="#,##0.00;\(#,###.00\);\-"/>
    <numFmt numFmtId="169" formatCode="_-* #,##0_-;\(#,##0\);\-_)"/>
    <numFmt numFmtId="170" formatCode="_-* #,##0.0_-;\(#,##0.0\);\-_)"/>
    <numFmt numFmtId="171" formatCode="_-* #,##0.00_-;\(#,##0.00\);\-_)"/>
    <numFmt numFmtId="172" formatCode="_-* #,##0.0000_-;\(#,##0.0000\);\-_)"/>
    <numFmt numFmtId="173" formatCode="_-* #,##0.0\ _€_-;\-* #,##0.0\ _€_-;_-* &quot;-&quot;?\ _€_-;_-@_-"/>
    <numFmt numFmtId="174" formatCode="_-[$€]* #,##0.00_-;\-[$€]* #,##0.00_-;_-[$€]* &quot;-&quot;??_-;_-@_-"/>
    <numFmt numFmtId="175" formatCode="0.0000"/>
    <numFmt numFmtId="176" formatCode="General_)"/>
    <numFmt numFmtId="177" formatCode="_-* #,##0.000_-;\(#,##0.000\);\-_)"/>
    <numFmt numFmtId="178" formatCode="_-* #,##0.00000_-;\(#,##0.00000\);\-_)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vertAlign val="superscript"/>
      <sz val="8"/>
      <name val="Arial"/>
      <family val="2"/>
    </font>
    <font>
      <sz val="10"/>
      <color indexed="46"/>
      <name val="Arial Narrow"/>
      <family val="2"/>
    </font>
    <font>
      <sz val="10"/>
      <color indexed="55"/>
      <name val="Arial Narrow"/>
      <family val="2"/>
    </font>
    <font>
      <b/>
      <sz val="20"/>
      <color indexed="55"/>
      <name val="Arial Narrow"/>
      <family val="2"/>
    </font>
    <font>
      <sz val="16"/>
      <color indexed="55"/>
      <name val="Arial Narrow"/>
      <family val="2"/>
    </font>
    <font>
      <b/>
      <sz val="16"/>
      <color indexed="55"/>
      <name val="Arial Narrow"/>
      <family val="2"/>
    </font>
    <font>
      <b/>
      <sz val="10"/>
      <color indexed="55"/>
      <name val="Arial Narrow"/>
      <family val="2"/>
    </font>
    <font>
      <sz val="6"/>
      <color indexed="55"/>
      <name val="Arial Narrow"/>
      <family val="2"/>
    </font>
    <font>
      <b/>
      <sz val="6"/>
      <color indexed="55"/>
      <name val="Arial Narrow"/>
      <family val="2"/>
    </font>
    <font>
      <sz val="8"/>
      <color indexed="55"/>
      <name val="Arial"/>
      <family val="2"/>
    </font>
    <font>
      <u val="single"/>
      <sz val="6"/>
      <color indexed="55"/>
      <name val="Dax"/>
      <family val="0"/>
    </font>
    <font>
      <b/>
      <u val="single"/>
      <sz val="6"/>
      <color indexed="55"/>
      <name val="Dax"/>
      <family val="0"/>
    </font>
    <font>
      <u val="single"/>
      <sz val="10"/>
      <color indexed="8"/>
      <name val="Arial Narrow"/>
      <family val="2"/>
    </font>
    <font>
      <sz val="10"/>
      <name val="Calibri"/>
      <family val="2"/>
    </font>
    <font>
      <b/>
      <u val="single"/>
      <sz val="10"/>
      <color indexed="53"/>
      <name val="Calibri"/>
      <family val="2"/>
    </font>
    <font>
      <b/>
      <u val="single"/>
      <sz val="10"/>
      <color indexed="52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u val="single"/>
      <sz val="10"/>
      <name val="Calibri"/>
      <family val="2"/>
    </font>
    <font>
      <b/>
      <u val="single"/>
      <sz val="8"/>
      <color indexed="8"/>
      <name val="Calibri"/>
      <family val="2"/>
    </font>
    <font>
      <i/>
      <sz val="8"/>
      <name val="Calibri"/>
      <family val="2"/>
    </font>
    <font>
      <b/>
      <sz val="10"/>
      <color indexed="52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b/>
      <sz val="20"/>
      <color indexed="53"/>
      <name val="Arial Narrow"/>
      <family val="2"/>
    </font>
    <font>
      <vertAlign val="superscript"/>
      <sz val="11.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ck">
        <color indexed="9"/>
      </bottom>
    </border>
    <border>
      <left style="thin">
        <color indexed="9"/>
      </left>
      <right/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ck">
        <color indexed="22"/>
      </top>
      <bottom style="thin">
        <color indexed="22"/>
      </bottom>
    </border>
    <border>
      <left/>
      <right/>
      <top style="thick">
        <color indexed="9"/>
      </top>
      <bottom/>
    </border>
    <border>
      <left/>
      <right/>
      <top style="thick">
        <color indexed="9"/>
      </top>
      <bottom style="thick">
        <color indexed="9"/>
      </bottom>
    </border>
    <border>
      <left/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/>
    </border>
    <border>
      <left/>
      <right style="thin">
        <color indexed="9"/>
      </right>
      <top/>
      <bottom style="thin">
        <color indexed="22"/>
      </bottom>
    </border>
    <border>
      <left/>
      <right/>
      <top style="thick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/>
      <right/>
      <top/>
      <bottom style="thick">
        <color indexed="9"/>
      </bottom>
    </border>
    <border>
      <left style="thin">
        <color indexed="9"/>
      </left>
      <right/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ck">
        <color indexed="9"/>
      </top>
      <bottom/>
    </border>
    <border>
      <left style="dotted">
        <color indexed="9"/>
      </left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 style="thick">
        <color indexed="9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3" fillId="1" borderId="1" applyBorder="0">
      <alignment/>
      <protection/>
    </xf>
    <xf numFmtId="0" fontId="70" fillId="27" borderId="2" applyNumberFormat="0" applyAlignment="0" applyProtection="0"/>
    <xf numFmtId="0" fontId="7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0" borderId="7" applyNumberFormat="0" applyFill="0" applyAlignment="0" applyProtection="0"/>
    <xf numFmtId="0" fontId="79" fillId="31" borderId="0" applyNumberFormat="0" applyBorder="0" applyAlignment="0" applyProtection="0"/>
    <xf numFmtId="0" fontId="0" fillId="32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" fontId="4" fillId="33" borderId="10" applyNumberFormat="0" applyProtection="0">
      <alignment vertical="center"/>
    </xf>
    <xf numFmtId="4" fontId="5" fillId="33" borderId="10" applyNumberFormat="0" applyProtection="0">
      <alignment vertical="center"/>
    </xf>
    <xf numFmtId="4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4" fontId="4" fillId="34" borderId="0" applyNumberFormat="0" applyProtection="0">
      <alignment horizontal="left" vertical="center" indent="1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0" applyNumberFormat="0" applyProtection="0">
      <alignment horizontal="right" vertical="center"/>
    </xf>
    <xf numFmtId="4" fontId="6" fillId="40" borderId="10" applyNumberFormat="0" applyProtection="0">
      <alignment horizontal="right" vertical="center"/>
    </xf>
    <xf numFmtId="4" fontId="6" fillId="41" borderId="10" applyNumberFormat="0" applyProtection="0">
      <alignment horizontal="right" vertical="center"/>
    </xf>
    <xf numFmtId="4" fontId="6" fillId="42" borderId="10" applyNumberFormat="0" applyProtection="0">
      <alignment horizontal="right" vertical="center"/>
    </xf>
    <xf numFmtId="4" fontId="6" fillId="43" borderId="10" applyNumberFormat="0" applyProtection="0">
      <alignment horizontal="right" vertical="center"/>
    </xf>
    <xf numFmtId="4" fontId="4" fillId="44" borderId="11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7" fillId="46" borderId="0" applyNumberFormat="0" applyProtection="0">
      <alignment horizontal="left" vertical="center" indent="1"/>
    </xf>
    <xf numFmtId="4" fontId="6" fillId="34" borderId="10" applyNumberFormat="0" applyProtection="0">
      <alignment horizontal="right" vertical="center"/>
    </xf>
    <xf numFmtId="4" fontId="6" fillId="45" borderId="0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top" indent="1"/>
    </xf>
    <xf numFmtId="0" fontId="0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top" indent="1"/>
    </xf>
    <xf numFmtId="0" fontId="0" fillId="47" borderId="10" applyNumberFormat="0" applyProtection="0">
      <alignment horizontal="left" vertical="center" indent="1"/>
    </xf>
    <xf numFmtId="0" fontId="0" fillId="47" borderId="10" applyNumberFormat="0" applyProtection="0">
      <alignment horizontal="left" vertical="top" indent="1"/>
    </xf>
    <xf numFmtId="0" fontId="0" fillId="45" borderId="10" applyNumberFormat="0" applyProtection="0">
      <alignment horizontal="left" vertical="center" indent="1"/>
    </xf>
    <xf numFmtId="0" fontId="0" fillId="45" borderId="10" applyNumberFormat="0" applyProtection="0">
      <alignment horizontal="left" vertical="top" indent="1"/>
    </xf>
    <xf numFmtId="4" fontId="6" fillId="48" borderId="10" applyNumberFormat="0" applyProtection="0">
      <alignment vertical="center"/>
    </xf>
    <xf numFmtId="4" fontId="8" fillId="48" borderId="10" applyNumberFormat="0" applyProtection="0">
      <alignment vertical="center"/>
    </xf>
    <xf numFmtId="4" fontId="6" fillId="48" borderId="10" applyNumberFormat="0" applyProtection="0">
      <alignment horizontal="left" vertical="center" indent="1"/>
    </xf>
    <xf numFmtId="0" fontId="6" fillId="48" borderId="10" applyNumberFormat="0" applyProtection="0">
      <alignment horizontal="left" vertical="top" indent="1"/>
    </xf>
    <xf numFmtId="4" fontId="6" fillId="45" borderId="10" applyNumberFormat="0" applyProtection="0">
      <alignment horizontal="right" vertical="center"/>
    </xf>
    <xf numFmtId="4" fontId="8" fillId="45" borderId="10" applyNumberFormat="0" applyProtection="0">
      <alignment horizontal="right" vertical="center"/>
    </xf>
    <xf numFmtId="4" fontId="6" fillId="34" borderId="10" applyNumberFormat="0" applyProtection="0">
      <alignment horizontal="left" vertical="center" indent="1"/>
    </xf>
    <xf numFmtId="0" fontId="6" fillId="34" borderId="10" applyNumberFormat="0" applyProtection="0">
      <alignment horizontal="left" vertical="top" indent="1"/>
    </xf>
    <xf numFmtId="4" fontId="9" fillId="49" borderId="0" applyNumberFormat="0" applyProtection="0">
      <alignment horizontal="left" vertical="center" indent="1"/>
    </xf>
    <xf numFmtId="4" fontId="10" fillId="45" borderId="10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57" applyFont="1" applyAlignment="1" applyProtection="1">
      <alignment/>
      <protection/>
    </xf>
    <xf numFmtId="0" fontId="14" fillId="0" borderId="0" xfId="0" applyFont="1" applyAlignment="1">
      <alignment horizontal="left" indent="1"/>
    </xf>
    <xf numFmtId="0" fontId="14" fillId="0" borderId="0" xfId="57" applyFont="1" applyAlignment="1" applyProtection="1">
      <alignment horizontal="left" indent="1"/>
      <protection/>
    </xf>
    <xf numFmtId="0" fontId="13" fillId="4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57" applyFont="1" applyFill="1" applyAlignment="1" applyProtection="1">
      <alignment/>
      <protection/>
    </xf>
    <xf numFmtId="0" fontId="12" fillId="40" borderId="0" xfId="57" applyFill="1" applyAlignment="1" applyProtection="1">
      <alignment/>
      <protection/>
    </xf>
    <xf numFmtId="0" fontId="15" fillId="40" borderId="0" xfId="0" applyFont="1" applyFill="1" applyAlignment="1">
      <alignment/>
    </xf>
    <xf numFmtId="0" fontId="15" fillId="40" borderId="0" xfId="0" applyFont="1" applyFill="1" applyAlignment="1">
      <alignment horizontal="right"/>
    </xf>
    <xf numFmtId="0" fontId="13" fillId="4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57" applyFont="1" applyFill="1" applyAlignment="1" applyProtection="1">
      <alignment horizontal="center"/>
      <protection/>
    </xf>
    <xf numFmtId="0" fontId="29" fillId="0" borderId="0" xfId="57" applyFont="1" applyFill="1" applyAlignment="1" applyProtection="1">
      <alignment horizontal="left"/>
      <protection/>
    </xf>
    <xf numFmtId="0" fontId="28" fillId="0" borderId="0" xfId="57" applyFont="1" applyFill="1" applyAlignment="1" applyProtection="1">
      <alignment horizontal="left"/>
      <protection/>
    </xf>
    <xf numFmtId="0" fontId="30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57" applyFont="1" applyAlignment="1" applyProtection="1">
      <alignment horizontal="left" indent="1"/>
      <protection/>
    </xf>
    <xf numFmtId="0" fontId="35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7" fillId="50" borderId="13" xfId="0" applyFont="1" applyFill="1" applyBorder="1" applyAlignment="1">
      <alignment/>
    </xf>
    <xf numFmtId="0" fontId="38" fillId="50" borderId="14" xfId="0" applyFont="1" applyFill="1" applyBorder="1" applyAlignment="1">
      <alignment horizontal="centerContinuous"/>
    </xf>
    <xf numFmtId="0" fontId="39" fillId="51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left" indent="1"/>
    </xf>
    <xf numFmtId="170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horizontal="left" indent="1"/>
    </xf>
    <xf numFmtId="0" fontId="37" fillId="0" borderId="16" xfId="0" applyFont="1" applyBorder="1" applyAlignment="1">
      <alignment horizontal="left" indent="1"/>
    </xf>
    <xf numFmtId="170" fontId="37" fillId="0" borderId="16" xfId="0" applyNumberFormat="1" applyFont="1" applyBorder="1" applyAlignment="1">
      <alignment/>
    </xf>
    <xf numFmtId="169" fontId="40" fillId="0" borderId="16" xfId="0" applyNumberFormat="1" applyFont="1" applyBorder="1" applyAlignment="1">
      <alignment horizontal="right"/>
    </xf>
    <xf numFmtId="169" fontId="40" fillId="0" borderId="16" xfId="0" applyNumberFormat="1" applyFont="1" applyBorder="1" applyAlignment="1">
      <alignment/>
    </xf>
    <xf numFmtId="0" fontId="31" fillId="0" borderId="18" xfId="0" applyFont="1" applyBorder="1" applyAlignment="1">
      <alignment/>
    </xf>
    <xf numFmtId="169" fontId="37" fillId="0" borderId="16" xfId="0" applyNumberFormat="1" applyFont="1" applyBorder="1" applyAlignment="1">
      <alignment/>
    </xf>
    <xf numFmtId="0" fontId="40" fillId="51" borderId="19" xfId="0" applyFont="1" applyFill="1" applyBorder="1" applyAlignment="1">
      <alignment horizontal="left" indent="1"/>
    </xf>
    <xf numFmtId="0" fontId="41" fillId="0" borderId="0" xfId="0" applyFont="1" applyAlignment="1">
      <alignment/>
    </xf>
    <xf numFmtId="0" fontId="40" fillId="0" borderId="16" xfId="0" applyFont="1" applyBorder="1" applyAlignment="1">
      <alignment horizontal="left" wrapText="1" indent="1"/>
    </xf>
    <xf numFmtId="0" fontId="40" fillId="0" borderId="17" xfId="0" applyFont="1" applyBorder="1" applyAlignment="1">
      <alignment horizontal="left" wrapText="1" indent="1"/>
    </xf>
    <xf numFmtId="169" fontId="40" fillId="0" borderId="16" xfId="0" applyNumberFormat="1" applyFont="1" applyFill="1" applyBorder="1" applyAlignment="1">
      <alignment/>
    </xf>
    <xf numFmtId="0" fontId="37" fillId="0" borderId="16" xfId="0" applyFont="1" applyBorder="1" applyAlignment="1">
      <alignment horizontal="left" indent="2"/>
    </xf>
    <xf numFmtId="169" fontId="37" fillId="0" borderId="16" xfId="0" applyNumberFormat="1" applyFont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57" applyFont="1" applyAlignment="1" applyProtection="1">
      <alignment horizontal="left"/>
      <protection/>
    </xf>
    <xf numFmtId="0" fontId="40" fillId="0" borderId="0" xfId="0" applyFont="1" applyAlignment="1">
      <alignment/>
    </xf>
    <xf numFmtId="0" fontId="37" fillId="50" borderId="13" xfId="0" applyFont="1" applyFill="1" applyBorder="1" applyAlignment="1">
      <alignment horizontal="centerContinuous"/>
    </xf>
    <xf numFmtId="0" fontId="37" fillId="51" borderId="20" xfId="0" applyFont="1" applyFill="1" applyBorder="1" applyAlignment="1">
      <alignment horizontal="right" vertical="center"/>
    </xf>
    <xf numFmtId="0" fontId="39" fillId="51" borderId="15" xfId="0" applyFont="1" applyFill="1" applyBorder="1" applyAlignment="1">
      <alignment horizontal="centerContinuous" vertical="center"/>
    </xf>
    <xf numFmtId="0" fontId="37" fillId="51" borderId="0" xfId="0" applyFont="1" applyFill="1" applyBorder="1" applyAlignment="1">
      <alignment horizontal="right" vertical="center"/>
    </xf>
    <xf numFmtId="0" fontId="39" fillId="51" borderId="21" xfId="0" applyFont="1" applyFill="1" applyBorder="1" applyAlignment="1">
      <alignment horizontal="centerContinuous" vertical="center"/>
    </xf>
    <xf numFmtId="169" fontId="37" fillId="0" borderId="16" xfId="0" applyNumberFormat="1" applyFont="1" applyFill="1" applyBorder="1" applyAlignment="1">
      <alignment/>
    </xf>
    <xf numFmtId="0" fontId="37" fillId="0" borderId="17" xfId="0" applyFont="1" applyFill="1" applyBorder="1" applyAlignment="1">
      <alignment horizontal="left"/>
    </xf>
    <xf numFmtId="167" fontId="37" fillId="0" borderId="16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42" fillId="0" borderId="0" xfId="51" applyFont="1" applyAlignment="1" applyProtection="1">
      <alignment horizontal="left" indent="1"/>
      <protection/>
    </xf>
    <xf numFmtId="0" fontId="34" fillId="0" borderId="0" xfId="57" applyFont="1" applyAlignment="1" applyProtection="1">
      <alignment horizontal="left" indent="2"/>
      <protection/>
    </xf>
    <xf numFmtId="0" fontId="43" fillId="0" borderId="0" xfId="57" applyFont="1" applyAlignment="1" applyProtection="1">
      <alignment horizontal="left" indent="2"/>
      <protection/>
    </xf>
    <xf numFmtId="0" fontId="37" fillId="0" borderId="17" xfId="0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0" fontId="37" fillId="0" borderId="22" xfId="0" applyFont="1" applyBorder="1" applyAlignment="1">
      <alignment horizontal="left" wrapText="1" indent="1"/>
    </xf>
    <xf numFmtId="0" fontId="40" fillId="0" borderId="23" xfId="0" applyFont="1" applyBorder="1" applyAlignment="1">
      <alignment horizontal="left" indent="1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 horizontal="left" indent="2"/>
    </xf>
    <xf numFmtId="0" fontId="37" fillId="0" borderId="17" xfId="0" applyFont="1" applyBorder="1" applyAlignment="1">
      <alignment horizontal="left" indent="2"/>
    </xf>
    <xf numFmtId="172" fontId="31" fillId="0" borderId="0" xfId="0" applyNumberFormat="1" applyFont="1" applyAlignment="1">
      <alignment/>
    </xf>
    <xf numFmtId="0" fontId="31" fillId="0" borderId="24" xfId="0" applyFont="1" applyBorder="1" applyAlignment="1">
      <alignment/>
    </xf>
    <xf numFmtId="165" fontId="37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69" fontId="37" fillId="0" borderId="0" xfId="0" applyNumberFormat="1" applyFont="1" applyBorder="1" applyAlignment="1">
      <alignment/>
    </xf>
    <xf numFmtId="0" fontId="44" fillId="0" borderId="16" xfId="0" applyFont="1" applyBorder="1" applyAlignment="1">
      <alignment horizontal="left" indent="2"/>
    </xf>
    <xf numFmtId="9" fontId="44" fillId="0" borderId="16" xfId="63" applyFont="1" applyBorder="1" applyAlignment="1">
      <alignment horizontal="righ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/>
    </xf>
    <xf numFmtId="0" fontId="37" fillId="0" borderId="16" xfId="0" applyFont="1" applyFill="1" applyBorder="1" applyAlignment="1">
      <alignment horizontal="left" indent="1"/>
    </xf>
    <xf numFmtId="0" fontId="37" fillId="0" borderId="17" xfId="0" applyFont="1" applyFill="1" applyBorder="1" applyAlignment="1">
      <alignment horizontal="left" indent="1"/>
    </xf>
    <xf numFmtId="169" fontId="37" fillId="0" borderId="25" xfId="0" applyNumberFormat="1" applyFont="1" applyFill="1" applyBorder="1" applyAlignment="1">
      <alignment horizontal="left" indent="1"/>
    </xf>
    <xf numFmtId="169" fontId="40" fillId="0" borderId="25" xfId="0" applyNumberFormat="1" applyFont="1" applyFill="1" applyBorder="1" applyAlignment="1">
      <alignment horizontal="left" indent="1"/>
    </xf>
    <xf numFmtId="0" fontId="31" fillId="0" borderId="24" xfId="0" applyFont="1" applyBorder="1" applyAlignment="1">
      <alignment horizontal="left" indent="1"/>
    </xf>
    <xf numFmtId="0" fontId="40" fillId="0" borderId="16" xfId="0" applyFont="1" applyFill="1" applyBorder="1" applyAlignment="1">
      <alignment horizontal="left" indent="1"/>
    </xf>
    <xf numFmtId="0" fontId="40" fillId="0" borderId="26" xfId="0" applyFont="1" applyFill="1" applyBorder="1" applyAlignment="1">
      <alignment horizontal="left" indent="1"/>
    </xf>
    <xf numFmtId="0" fontId="40" fillId="51" borderId="0" xfId="0" applyFont="1" applyFill="1" applyBorder="1" applyAlignment="1">
      <alignment horizontal="left" indent="1"/>
    </xf>
    <xf numFmtId="0" fontId="41" fillId="0" borderId="0" xfId="0" applyFont="1" applyFill="1" applyAlignment="1">
      <alignment/>
    </xf>
    <xf numFmtId="0" fontId="38" fillId="0" borderId="0" xfId="0" applyFont="1" applyFill="1" applyBorder="1" applyAlignment="1">
      <alignment horizontal="centerContinuous"/>
    </xf>
    <xf numFmtId="0" fontId="39" fillId="51" borderId="2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0" fillId="0" borderId="22" xfId="0" applyFont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5" fillId="0" borderId="0" xfId="0" applyFont="1" applyAlignment="1">
      <alignment/>
    </xf>
    <xf numFmtId="0" fontId="42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169" fontId="40" fillId="0" borderId="17" xfId="0" applyNumberFormat="1" applyFont="1" applyBorder="1" applyAlignment="1">
      <alignment horizontal="right"/>
    </xf>
    <xf numFmtId="0" fontId="37" fillId="0" borderId="22" xfId="0" applyFont="1" applyBorder="1" applyAlignment="1">
      <alignment horizontal="left" vertical="center" indent="1"/>
    </xf>
    <xf numFmtId="166" fontId="40" fillId="51" borderId="19" xfId="63" applyNumberFormat="1" applyFont="1" applyFill="1" applyBorder="1" applyAlignment="1">
      <alignment/>
    </xf>
    <xf numFmtId="0" fontId="41" fillId="0" borderId="0" xfId="0" applyFont="1" applyBorder="1" applyAlignment="1">
      <alignment horizontal="left" vertical="center"/>
    </xf>
    <xf numFmtId="170" fontId="37" fillId="0" borderId="16" xfId="0" applyNumberFormat="1" applyFont="1" applyBorder="1" applyAlignment="1">
      <alignment horizontal="right"/>
    </xf>
    <xf numFmtId="170" fontId="37" fillId="0" borderId="16" xfId="0" applyNumberFormat="1" applyFont="1" applyFill="1" applyBorder="1" applyAlignment="1">
      <alignment/>
    </xf>
    <xf numFmtId="0" fontId="37" fillId="0" borderId="17" xfId="0" applyFont="1" applyBorder="1" applyAlignment="1">
      <alignment horizontal="left" wrapText="1" indent="1"/>
    </xf>
    <xf numFmtId="171" fontId="37" fillId="0" borderId="16" xfId="0" applyNumberFormat="1" applyFont="1" applyBorder="1" applyAlignment="1">
      <alignment/>
    </xf>
    <xf numFmtId="0" fontId="41" fillId="0" borderId="0" xfId="0" applyFont="1" applyFill="1" applyAlignment="1">
      <alignment horizontal="left"/>
    </xf>
    <xf numFmtId="166" fontId="37" fillId="51" borderId="19" xfId="63" applyNumberFormat="1" applyFont="1" applyFill="1" applyBorder="1" applyAlignment="1">
      <alignment/>
    </xf>
    <xf numFmtId="0" fontId="46" fillId="0" borderId="0" xfId="0" applyFont="1" applyAlignment="1">
      <alignment/>
    </xf>
    <xf numFmtId="16" fontId="3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4" fillId="0" borderId="0" xfId="57" applyFont="1" applyAlignment="1" applyProtection="1">
      <alignment/>
      <protection/>
    </xf>
    <xf numFmtId="0" fontId="37" fillId="0" borderId="16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8" fillId="50" borderId="14" xfId="0" applyFont="1" applyFill="1" applyBorder="1" applyAlignment="1">
      <alignment horizontal="left" indent="12" readingOrder="2"/>
    </xf>
    <xf numFmtId="0" fontId="39" fillId="51" borderId="15" xfId="0" applyFont="1" applyFill="1" applyBorder="1" applyAlignment="1">
      <alignment horizontal="center" vertical="center" wrapText="1"/>
    </xf>
    <xf numFmtId="0" fontId="39" fillId="51" borderId="27" xfId="0" applyFont="1" applyFill="1" applyBorder="1" applyAlignment="1">
      <alignment horizontal="center" vertical="center" wrapText="1"/>
    </xf>
    <xf numFmtId="167" fontId="40" fillId="0" borderId="16" xfId="0" applyNumberFormat="1" applyFont="1" applyBorder="1" applyAlignment="1">
      <alignment horizontal="right"/>
    </xf>
    <xf numFmtId="0" fontId="34" fillId="0" borderId="0" xfId="57" applyFont="1" applyAlignment="1" applyProtection="1">
      <alignment horizontal="left" indent="3"/>
      <protection/>
    </xf>
    <xf numFmtId="0" fontId="43" fillId="0" borderId="0" xfId="57" applyFont="1" applyAlignment="1" applyProtection="1">
      <alignment horizontal="left" indent="3"/>
      <protection/>
    </xf>
    <xf numFmtId="0" fontId="31" fillId="0" borderId="0" xfId="0" applyFont="1" applyAlignment="1">
      <alignment/>
    </xf>
    <xf numFmtId="165" fontId="40" fillId="0" borderId="0" xfId="0" applyNumberFormat="1" applyFont="1" applyFill="1" applyBorder="1" applyAlignment="1">
      <alignment/>
    </xf>
    <xf numFmtId="164" fontId="37" fillId="0" borderId="0" xfId="63" applyNumberFormat="1" applyFont="1" applyFill="1" applyBorder="1" applyAlignment="1">
      <alignment/>
    </xf>
    <xf numFmtId="0" fontId="40" fillId="0" borderId="17" xfId="0" applyFont="1" applyBorder="1" applyAlignment="1">
      <alignment horizontal="left" indent="2"/>
    </xf>
    <xf numFmtId="0" fontId="37" fillId="0" borderId="17" xfId="0" applyFont="1" applyBorder="1" applyAlignment="1">
      <alignment horizontal="left" indent="3"/>
    </xf>
    <xf numFmtId="168" fontId="40" fillId="0" borderId="16" xfId="0" applyNumberFormat="1" applyFont="1" applyBorder="1" applyAlignment="1">
      <alignment horizontal="right"/>
    </xf>
    <xf numFmtId="0" fontId="47" fillId="0" borderId="16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right"/>
    </xf>
    <xf numFmtId="0" fontId="40" fillId="0" borderId="17" xfId="0" applyFont="1" applyBorder="1" applyAlignment="1">
      <alignment horizontal="left"/>
    </xf>
    <xf numFmtId="0" fontId="47" fillId="0" borderId="17" xfId="0" applyFont="1" applyBorder="1" applyAlignment="1">
      <alignment/>
    </xf>
    <xf numFmtId="0" fontId="40" fillId="0" borderId="17" xfId="0" applyFont="1" applyBorder="1" applyAlignment="1">
      <alignment/>
    </xf>
    <xf numFmtId="0" fontId="48" fillId="0" borderId="0" xfId="0" applyFont="1" applyFill="1" applyAlignment="1">
      <alignment/>
    </xf>
    <xf numFmtId="175" fontId="31" fillId="0" borderId="0" xfId="0" applyNumberFormat="1" applyFont="1" applyAlignment="1">
      <alignment/>
    </xf>
    <xf numFmtId="0" fontId="34" fillId="0" borderId="0" xfId="57" applyFont="1" applyFill="1" applyAlignment="1" applyProtection="1">
      <alignment horizontal="left" indent="2"/>
      <protection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indent="1"/>
    </xf>
    <xf numFmtId="0" fontId="31" fillId="50" borderId="14" xfId="0" applyFont="1" applyFill="1" applyBorder="1" applyAlignment="1">
      <alignment horizontal="left" indent="12" readingOrder="2"/>
    </xf>
    <xf numFmtId="0" fontId="37" fillId="0" borderId="17" xfId="15" applyNumberFormat="1" applyFont="1" applyBorder="1" applyAlignment="1">
      <alignment horizontal="left" indent="2"/>
      <protection/>
    </xf>
    <xf numFmtId="0" fontId="37" fillId="0" borderId="22" xfId="15" applyNumberFormat="1" applyFont="1" applyBorder="1" applyAlignment="1">
      <alignment horizontal="left" indent="2"/>
      <protection/>
    </xf>
    <xf numFmtId="170" fontId="40" fillId="0" borderId="25" xfId="15" applyNumberFormat="1" applyFont="1" applyFill="1" applyBorder="1">
      <alignment/>
      <protection/>
    </xf>
    <xf numFmtId="170" fontId="37" fillId="0" borderId="25" xfId="15" applyNumberFormat="1" applyFont="1" applyFill="1" applyBorder="1">
      <alignment/>
      <protection/>
    </xf>
    <xf numFmtId="170" fontId="40" fillId="0" borderId="25" xfId="16" applyNumberFormat="1" applyFont="1" applyFill="1" applyBorder="1">
      <alignment/>
      <protection/>
    </xf>
    <xf numFmtId="169" fontId="40" fillId="0" borderId="25" xfId="15" applyNumberFormat="1" applyFont="1" applyFill="1" applyBorder="1">
      <alignment/>
      <protection/>
    </xf>
    <xf numFmtId="0" fontId="37" fillId="0" borderId="24" xfId="16" applyNumberFormat="1" applyFont="1" applyBorder="1">
      <alignment/>
      <protection/>
    </xf>
    <xf numFmtId="169" fontId="37" fillId="0" borderId="16" xfId="16" applyNumberFormat="1" applyFont="1" applyBorder="1">
      <alignment/>
      <protection/>
    </xf>
    <xf numFmtId="169" fontId="40" fillId="0" borderId="17" xfId="16" applyNumberFormat="1" applyFont="1" applyBorder="1">
      <alignment/>
      <protection/>
    </xf>
    <xf numFmtId="169" fontId="40" fillId="0" borderId="28" xfId="15" applyNumberFormat="1" applyFont="1" applyFill="1" applyBorder="1">
      <alignment/>
      <protection/>
    </xf>
    <xf numFmtId="169" fontId="40" fillId="0" borderId="16" xfId="15" applyNumberFormat="1" applyFont="1" applyBorder="1">
      <alignment/>
      <protection/>
    </xf>
    <xf numFmtId="170" fontId="40" fillId="52" borderId="16" xfId="16" applyNumberFormat="1" applyFont="1" applyFill="1" applyBorder="1">
      <alignment/>
      <protection/>
    </xf>
    <xf numFmtId="170" fontId="40" fillId="0" borderId="16" xfId="16" applyNumberFormat="1" applyFont="1" applyBorder="1">
      <alignment/>
      <protection/>
    </xf>
    <xf numFmtId="170" fontId="37" fillId="0" borderId="25" xfId="16" applyNumberFormat="1" applyFont="1" applyFill="1" applyBorder="1">
      <alignment/>
      <protection/>
    </xf>
    <xf numFmtId="169" fontId="37" fillId="0" borderId="25" xfId="15" applyNumberFormat="1" applyFont="1" applyFill="1" applyBorder="1">
      <alignment/>
      <protection/>
    </xf>
    <xf numFmtId="169" fontId="37" fillId="0" borderId="25" xfId="15" applyNumberFormat="1" applyFont="1" applyFill="1" applyBorder="1" quotePrefix="1">
      <alignment/>
      <protection/>
    </xf>
    <xf numFmtId="169" fontId="37" fillId="0" borderId="17" xfId="15" applyNumberFormat="1" applyFont="1" applyFill="1" applyBorder="1">
      <alignment/>
      <protection/>
    </xf>
    <xf numFmtId="169" fontId="37" fillId="0" borderId="22" xfId="15" applyNumberFormat="1" applyFont="1" applyBorder="1">
      <alignment/>
      <protection/>
    </xf>
    <xf numFmtId="0" fontId="37" fillId="0" borderId="0" xfId="0" applyFont="1" applyBorder="1" applyAlignment="1">
      <alignment horizontal="left" indent="1"/>
    </xf>
    <xf numFmtId="0" fontId="40" fillId="0" borderId="16" xfId="15" applyNumberFormat="1" applyFont="1" applyFill="1" applyBorder="1" applyAlignment="1">
      <alignment horizontal="left" indent="1"/>
      <protection/>
    </xf>
    <xf numFmtId="0" fontId="37" fillId="0" borderId="17" xfId="15" applyNumberFormat="1" applyFont="1" applyFill="1" applyBorder="1" applyAlignment="1">
      <alignment horizontal="left" wrapText="1" indent="2"/>
      <protection/>
    </xf>
    <xf numFmtId="0" fontId="37" fillId="0" borderId="16" xfId="15" applyNumberFormat="1" applyFont="1" applyFill="1" applyBorder="1" applyAlignment="1">
      <alignment horizontal="left" indent="2"/>
      <protection/>
    </xf>
    <xf numFmtId="0" fontId="37" fillId="0" borderId="24" xfId="15" applyNumberFormat="1" applyFont="1" applyFill="1" applyBorder="1">
      <alignment/>
      <protection/>
    </xf>
    <xf numFmtId="0" fontId="37" fillId="0" borderId="16" xfId="15" applyNumberFormat="1" applyFont="1" applyFill="1" applyBorder="1" applyAlignment="1">
      <alignment horizontal="left" indent="1"/>
      <protection/>
    </xf>
    <xf numFmtId="0" fontId="40" fillId="0" borderId="17" xfId="15" applyNumberFormat="1" applyFont="1" applyFill="1" applyBorder="1" applyAlignment="1">
      <alignment horizontal="left" wrapText="1" indent="1"/>
      <protection/>
    </xf>
    <xf numFmtId="170" fontId="40" fillId="0" borderId="17" xfId="15" applyNumberFormat="1" applyFont="1" applyBorder="1">
      <alignment/>
      <protection/>
    </xf>
    <xf numFmtId="0" fontId="39" fillId="51" borderId="29" xfId="0" applyFont="1" applyFill="1" applyBorder="1" applyAlignment="1">
      <alignment vertical="center"/>
    </xf>
    <xf numFmtId="0" fontId="39" fillId="51" borderId="30" xfId="0" applyFont="1" applyFill="1" applyBorder="1" applyAlignment="1">
      <alignment horizontal="centerContinuous" vertical="center"/>
    </xf>
    <xf numFmtId="171" fontId="40" fillId="0" borderId="16" xfId="0" applyNumberFormat="1" applyFont="1" applyBorder="1" applyAlignment="1">
      <alignment/>
    </xf>
    <xf numFmtId="170" fontId="40" fillId="0" borderId="16" xfId="0" applyNumberFormat="1" applyFont="1" applyFill="1" applyBorder="1" applyAlignment="1">
      <alignment/>
    </xf>
    <xf numFmtId="169" fontId="31" fillId="0" borderId="0" xfId="0" applyNumberFormat="1" applyFont="1" applyAlignment="1">
      <alignment/>
    </xf>
    <xf numFmtId="0" fontId="40" fillId="0" borderId="17" xfId="0" applyFont="1" applyFill="1" applyBorder="1" applyAlignment="1">
      <alignment horizontal="left" indent="1"/>
    </xf>
    <xf numFmtId="0" fontId="37" fillId="0" borderId="0" xfId="0" applyFont="1" applyAlignment="1">
      <alignment horizontal="left"/>
    </xf>
    <xf numFmtId="0" fontId="44" fillId="0" borderId="16" xfId="0" applyFont="1" applyFill="1" applyBorder="1" applyAlignment="1">
      <alignment horizontal="left" indent="2"/>
    </xf>
    <xf numFmtId="0" fontId="41" fillId="0" borderId="0" xfId="0" applyFont="1" applyFill="1" applyAlignment="1">
      <alignment/>
    </xf>
    <xf numFmtId="0" fontId="37" fillId="0" borderId="17" xfId="15" applyNumberFormat="1" applyFont="1" applyFill="1" applyBorder="1" applyAlignment="1">
      <alignment horizontal="left" indent="2"/>
      <protection/>
    </xf>
    <xf numFmtId="167" fontId="40" fillId="0" borderId="17" xfId="0" applyNumberFormat="1" applyFont="1" applyBorder="1" applyAlignment="1">
      <alignment horizontal="center"/>
    </xf>
    <xf numFmtId="168" fontId="37" fillId="0" borderId="17" xfId="0" applyNumberFormat="1" applyFont="1" applyBorder="1" applyAlignment="1">
      <alignment horizontal="center"/>
    </xf>
    <xf numFmtId="9" fontId="37" fillId="0" borderId="31" xfId="63" applyFont="1" applyFill="1" applyBorder="1" applyAlignment="1">
      <alignment horizontal="center"/>
    </xf>
  </cellXfs>
  <cellStyles count="91">
    <cellStyle name="Normal" xfId="0"/>
    <cellStyle name="?_x001D_?'&amp;Oy—&amp;Hy_x000B__x0008_?_x0005_v_x0006__x000F__x0001__x0001_" xfId="15"/>
    <cellStyle name="?_x001D_?'&amp;Oy—&amp;Hy_x000B__x0008_?_x0005_v_x0006__x000F__x0001__x0001_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S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6.emf" /><Relationship Id="rId3" Type="http://schemas.openxmlformats.org/officeDocument/2006/relationships/image" Target="../media/image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5</xdr:col>
      <xdr:colOff>238125</xdr:colOff>
      <xdr:row>3</xdr:row>
      <xdr:rowOff>76200</xdr:rowOff>
    </xdr:to>
    <xdr:pic>
      <xdr:nvPicPr>
        <xdr:cNvPr id="1" name="Picture 10" descr="Gal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14</xdr:row>
      <xdr:rowOff>38100</xdr:rowOff>
    </xdr:from>
    <xdr:ext cx="2019300" cy="190500"/>
    <xdr:sp>
      <xdr:nvSpPr>
        <xdr:cNvPr id="2" name="Text Box 15"/>
        <xdr:cNvSpPr txBox="1">
          <a:spLocks noChangeArrowheads="1"/>
        </xdr:cNvSpPr>
      </xdr:nvSpPr>
      <xdr:spPr>
        <a:xfrm>
          <a:off x="800100" y="3371850"/>
          <a:ext cx="2019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</a:rPr>
            <a:t>Escolha a língua/ Choose the language:</a:t>
          </a:r>
        </a:p>
      </xdr:txBody>
    </xdr:sp>
    <xdr:clientData fPrintsWithSheet="0"/>
  </xdr:oneCellAnchor>
  <xdr:twoCellAnchor editAs="oneCell">
    <xdr:from>
      <xdr:col>4</xdr:col>
      <xdr:colOff>371475</xdr:colOff>
      <xdr:row>15</xdr:row>
      <xdr:rowOff>152400</xdr:rowOff>
    </xdr:from>
    <xdr:to>
      <xdr:col>5</xdr:col>
      <xdr:colOff>285750</xdr:colOff>
      <xdr:row>16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7719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476250</xdr:colOff>
      <xdr:row>15</xdr:row>
      <xdr:rowOff>161925</xdr:rowOff>
    </xdr:from>
    <xdr:to>
      <xdr:col>6</xdr:col>
      <xdr:colOff>390525</xdr:colOff>
      <xdr:row>16</xdr:row>
      <xdr:rowOff>219075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3781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19050</xdr:rowOff>
    </xdr:from>
    <xdr:to>
      <xdr:col>5</xdr:col>
      <xdr:colOff>95250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1525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9525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8286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57150</xdr:rowOff>
    </xdr:from>
    <xdr:to>
      <xdr:col>3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6</xdr:row>
      <xdr:rowOff>9525</xdr:rowOff>
    </xdr:from>
    <xdr:to>
      <xdr:col>13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66675</xdr:rowOff>
    </xdr:from>
    <xdr:to>
      <xdr:col>12</xdr:col>
      <xdr:colOff>142875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533400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4</xdr:row>
      <xdr:rowOff>9525</xdr:rowOff>
    </xdr:from>
    <xdr:to>
      <xdr:col>15</xdr:col>
      <xdr:colOff>95250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9525</xdr:rowOff>
    </xdr:from>
    <xdr:to>
      <xdr:col>13</xdr:col>
      <xdr:colOff>276225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38100</xdr:rowOff>
    </xdr:from>
    <xdr:to>
      <xdr:col>8</xdr:col>
      <xdr:colOff>781050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2</xdr:row>
      <xdr:rowOff>9525</xdr:rowOff>
    </xdr:from>
    <xdr:to>
      <xdr:col>9</xdr:col>
      <xdr:colOff>85725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7</xdr:row>
      <xdr:rowOff>123825</xdr:rowOff>
    </xdr:from>
    <xdr:to>
      <xdr:col>20</xdr:col>
      <xdr:colOff>114300</xdr:colOff>
      <xdr:row>9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1257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3\investor%20relations\Reporting_and_support\Relatorio_e_contas\2011\4Q11\FA_report4Q201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A_report4Q201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_and_support\Relatorio_e_contas\2011\3Q11\FA_report3Q20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_and_support\Relatorio_e_contas\2011\1H11\FA_report1H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A_report3Q201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lat&#243;rios%20e%20Contas\2011\1Q11\FA_report1Q1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lat&#243;rios%20e%20Contas\2011\1H11\FA_report1H201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dicadores\Indicadores_trimestrais\indicadores_trimestr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Pessoal 3Q11"/>
      <sheetName val="Postos 3Q11"/>
      <sheetName val="BM_1Q11"/>
      <sheetName val="BM_2Q11"/>
      <sheetName val="BM_4Q11"/>
      <sheetName val="BM_4Q10"/>
      <sheetName val="MR_acumulado_4Q11"/>
      <sheetName val="MR_trim_4Q11"/>
      <sheetName val="Postos_4Q11"/>
      <sheetName val="Internacional_4Q11"/>
      <sheetName val="GALP INTERNACIONAL 1Q11"/>
      <sheetName val="GALP INTERNACIONAL 2Q11"/>
      <sheetName val="MR Mensal 3Q11"/>
      <sheetName val="MR Acumulado 3Q11"/>
      <sheetName val="BM_3Q11"/>
      <sheetName val="GALP INTERNACIONAL 3Q11"/>
      <sheetName val="Template Cálculo real 1Q11"/>
      <sheetName val="Template Cálculo real 2Q11"/>
      <sheetName val="Volumes G&amp;P 1Q11"/>
      <sheetName val="Real 1Q11"/>
      <sheetName val="Volumes Gas 2Q11"/>
      <sheetName val="Produção NE Ang 1Q11"/>
      <sheetName val="Produção WI Ang 1Q11"/>
      <sheetName val="Produção BRASIL 2011"/>
      <sheetName val="Produção E&amp;P - 2Q11"/>
      <sheetName val="Produção E&amp;P Angola - 3Q11"/>
      <sheetName val="Produção E&amp;P Brasil - 3Q11"/>
      <sheetName val="E&amp;P Angola 4Q10"/>
      <sheetName val="E&amp;P Angola 1Q11"/>
      <sheetName val="E&amp;P Angola"/>
      <sheetName val="Produção_Angola_4Q11"/>
      <sheetName val="E&amp;P Brasil 2Q11"/>
      <sheetName val="Vendas Angola 1Q11"/>
      <sheetName val="Vendas Angola 2Q11"/>
      <sheetName val="Vendas Angola 3Q11"/>
      <sheetName val="Produção_Brasil_4Q11"/>
      <sheetName val="Produção NE Ang 4Q10"/>
      <sheetName val="Produção WI Ang 4Q10"/>
      <sheetName val="Produção Brasil 2010"/>
      <sheetName val="Power_4Q11"/>
      <sheetName val="Template Cálculo real 2010"/>
      <sheetName val="Real 2010"/>
      <sheetName val="GN_4Q11"/>
      <sheetName val="CargaS_4Q11"/>
      <sheetName val="GN_regulado_4Q11"/>
      <sheetName val="Volumes GN 3Q11"/>
      <sheetName val="Volumes Regulado 3Q11"/>
      <sheetName val="Power 3Q11"/>
      <sheetName val="Cash Flow 2Q11 AUD"/>
      <sheetName val="DR Galp Energia 12M10"/>
      <sheetName val="DR Galp Energia 3M 1Q11"/>
      <sheetName val="DR Galp Energia 6M11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GALP ENERGIA"/>
      <sheetName val="Balanço_1Q11"/>
      <sheetName val="Balanço_2Q11"/>
      <sheetName val="Bal Galp Energia"/>
      <sheetName val="MEP 1Q11"/>
      <sheetName val="MEP 2Q11"/>
      <sheetName val="MEP 4Q11"/>
      <sheetName val="Balanço Sintético 4Q10"/>
      <sheetName val="Balanço Sintético 1Q11"/>
      <sheetName val="Balanço Sintético 2Q11"/>
      <sheetName val="dia"/>
      <sheetName val="Total-8_CUR"/>
      <sheetName val="DR IFRS 12M11"/>
      <sheetName val="DR 12M11"/>
      <sheetName val="DR 4Q11"/>
      <sheetName val="Rel Segmentos 12M11 RC"/>
      <sheetName val="Rel Segmento 4Q11 IAS"/>
      <sheetName val="Rel Segmentos 12M11 IASAUD"/>
      <sheetName val="Rel Segmento 4Q11 RC"/>
      <sheetName val="Rel Segmentos 12M11 IAS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Mercado PT 3Q11"/>
      <sheetName val="Mercado PT GN 3Q11"/>
      <sheetName val="Mercado Apetro 9M11"/>
      <sheetName val="Mercado SP 3Q11"/>
      <sheetName val="Mercado G&amp;P SP 3Q11"/>
      <sheetName val="Clientes GN 3Q11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  <sheetName val="DR IFRS 6M11"/>
      <sheetName val="DR IFRS 9M11"/>
      <sheetName val="DR 3Q11"/>
      <sheetName val="DR 9M11"/>
      <sheetName val="DR Galp Energia 6M11_AUD"/>
      <sheetName val="Balanço_2Q11_AUD"/>
      <sheetName val="MEP 2Q11_AUD"/>
      <sheetName val="MEP 3Q11"/>
      <sheetName val="Cash Flow 3Q11"/>
      <sheetName val="Rel Segmento 9M11 RC"/>
      <sheetName val="Rel Segmento 3Q11 IAS"/>
      <sheetName val="Rel Segmento 9M11 IAS"/>
      <sheetName val="Rel Segmento 3Q11 RC"/>
      <sheetName val="Balanço Sintético 3Q11"/>
      <sheetName val="Balanço 3Q11"/>
      <sheetName val="Apetro_4Q11"/>
      <sheetName val="Apetro_4Q10"/>
      <sheetName val="Cores_4Q11"/>
      <sheetName val="Cores_4Q10"/>
      <sheetName val="Mercado_GN_Espanha_4Q11"/>
      <sheetName val="Mercado_GN_4Q11"/>
      <sheetName val="Clientes_GN_4Q11"/>
      <sheetName val="Balanço 4Q11"/>
      <sheetName val="CargaS_4Q11 (2)"/>
      <sheetName val="Balanço_sintético_4Q11"/>
      <sheetName val="Cashflow_4Q11"/>
      <sheetName val="Pessoal_4Q11"/>
      <sheetName val="Produção_Gas_4Q1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Pessoal 3Q11"/>
      <sheetName val="Postos 3Q11"/>
      <sheetName val="BM_1Q11"/>
      <sheetName val="BM_2Q11"/>
      <sheetName val="BM_4Q11"/>
      <sheetName val="BM_4Q10"/>
      <sheetName val="MR_acumulado_4Q11"/>
      <sheetName val="MR_trim_4Q11"/>
      <sheetName val="Postos_4Q11"/>
      <sheetName val="Internacional_4Q11"/>
      <sheetName val="GALP INTERNACIONAL 1Q11"/>
      <sheetName val="GALP INTERNACIONAL 2Q11"/>
      <sheetName val="MR Mensal 3Q11"/>
      <sheetName val="MR Acumulado 3Q11"/>
      <sheetName val="BM_3Q11"/>
      <sheetName val="GALP INTERNACIONAL 3Q11"/>
      <sheetName val="Template Cálculo real 1Q11"/>
      <sheetName val="Template Cálculo real 2Q11"/>
      <sheetName val="Volumes G&amp;P 1Q11"/>
      <sheetName val="Real 1Q11"/>
      <sheetName val="Volumes Gas 2Q11"/>
      <sheetName val="Produção NE Ang 1Q11"/>
      <sheetName val="Produção WI Ang 1Q11"/>
      <sheetName val="Produção BRASIL 2011"/>
      <sheetName val="Produção E&amp;P - 2Q11"/>
      <sheetName val="Produção E&amp;P Angola - 3Q11"/>
      <sheetName val="Produção E&amp;P Brasil - 3Q11"/>
      <sheetName val="E&amp;P Angola 4Q10"/>
      <sheetName val="E&amp;P Angola 1Q11"/>
      <sheetName val="E&amp;P Angola"/>
      <sheetName val="Produção_Angola_4Q11"/>
      <sheetName val="E&amp;P Brasil 2Q11"/>
      <sheetName val="Vendas Angola 1Q11"/>
      <sheetName val="Vendas Angola 2Q11"/>
      <sheetName val="Vendas Angola 3Q11"/>
      <sheetName val="Produção_Brasil_4Q11"/>
      <sheetName val="Produção NE Ang 4Q10"/>
      <sheetName val="Produção WI Ang 4Q10"/>
      <sheetName val="Produção Brasil 2010"/>
      <sheetName val="Power_4Q11"/>
      <sheetName val="Template Cálculo real 2010"/>
      <sheetName val="Real 2010"/>
      <sheetName val="GN_4Q11"/>
      <sheetName val="CargaS_4Q11"/>
      <sheetName val="GN_regulado_4Q11"/>
      <sheetName val="Volumes GN 3Q11"/>
      <sheetName val="Volumes Regulado 3Q11"/>
      <sheetName val="Power 3Q11"/>
      <sheetName val="Cash Flow 2Q11 AUD"/>
      <sheetName val="DR Galp Energia 12M10"/>
      <sheetName val="DR Galp Energia 3M 1Q11"/>
      <sheetName val="DR Galp Energia 6M11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GALP ENERGIA"/>
      <sheetName val="Balanço_1Q11"/>
      <sheetName val="Balanço_2Q11"/>
      <sheetName val="Bal Galp Energia"/>
      <sheetName val="MEP 1Q11"/>
      <sheetName val="MEP 2Q11"/>
      <sheetName val="MEP 4Q11"/>
      <sheetName val="Balanço Sintético 4Q10"/>
      <sheetName val="Balanço Sintético 1Q11"/>
      <sheetName val="Balanço Sintético 2Q11"/>
      <sheetName val="dia"/>
      <sheetName val="Total-8_CUR"/>
      <sheetName val="DR IFRS 12M11"/>
      <sheetName val="DR 12M11"/>
      <sheetName val="DR 4Q11"/>
      <sheetName val="Rel Segmentos 12M11 RC"/>
      <sheetName val="Rel Segmento 4Q11 IAS"/>
      <sheetName val="Rel Segmentos 12M11 IASAUD"/>
      <sheetName val="Rel Segmento 4Q11 RC"/>
      <sheetName val="Rel Segmentos 12M11 IAS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Mercado PT 3Q11"/>
      <sheetName val="Mercado PT GN 3Q11"/>
      <sheetName val="Mercado Apetro 9M11"/>
      <sheetName val="Mercado SP 3Q11"/>
      <sheetName val="Mercado G&amp;P SP 3Q11"/>
      <sheetName val="Clientes GN 3Q11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  <sheetName val="DR IFRS 6M11"/>
      <sheetName val="DR IFRS 9M11"/>
      <sheetName val="DR 3Q11"/>
      <sheetName val="DR 9M11"/>
      <sheetName val="DR Galp Energia 6M11_AUD"/>
      <sheetName val="Balanço_2Q11_AUD"/>
      <sheetName val="MEP 2Q11_AUD"/>
      <sheetName val="MEP 3Q11"/>
      <sheetName val="Cash Flow 3Q11"/>
      <sheetName val="Rel Segmento 9M11 RC"/>
      <sheetName val="Rel Segmento 3Q11 IAS"/>
      <sheetName val="Rel Segmento 9M11 IAS"/>
      <sheetName val="Rel Segmento 3Q11 RC"/>
      <sheetName val="Balanço Sintético 3Q11"/>
      <sheetName val="Balanço 3Q11"/>
      <sheetName val="Apetro_4Q11"/>
      <sheetName val="Apetro_4Q10"/>
      <sheetName val="Cores_4Q11"/>
      <sheetName val="Cores_4Q10"/>
      <sheetName val="Mercado_GN_Espanha_4Q11"/>
      <sheetName val="Mercado_GN_4Q11"/>
      <sheetName val="Clientes_GN_4Q11"/>
      <sheetName val="Balanço 4Q11"/>
      <sheetName val="CargaS_4Q11 (2)"/>
      <sheetName val="Balanço_sintético_4Q11"/>
      <sheetName val="Cashflow_4Q11"/>
      <sheetName val="Pessoal_4Q11"/>
      <sheetName val="Produção_Gas_4Q1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MR anual 2Q11"/>
      <sheetName val="Mr trimestral"/>
      <sheetName val="Mr Trimestral 2Q11"/>
      <sheetName val="MR Mensal"/>
      <sheetName val="MR Mensal 2Q11"/>
      <sheetName val="Pessoal 3Q11"/>
      <sheetName val="RF_1Q11"/>
      <sheetName val="RF_2Q11"/>
      <sheetName val="Postos 1Q11"/>
      <sheetName val="Postos 2Q11"/>
      <sheetName val="Postos 3Q11"/>
      <sheetName val="BM_1Q11"/>
      <sheetName val="BM_2Q11"/>
      <sheetName val="GALP INTERNACIONAL 1Q11"/>
      <sheetName val="GALP INTERNACIONAL 2Q11"/>
      <sheetName val="MR Mensal 3Q11"/>
      <sheetName val="MR Acumulado 3Q11"/>
      <sheetName val="BM_3Q11"/>
      <sheetName val="BM_4Q10"/>
      <sheetName val="GALP INTERNACIONAL 3Q11"/>
      <sheetName val="Template Cálculo real 1Q11"/>
      <sheetName val="Template Cálculo real 2Q11"/>
      <sheetName val="Volumes G&amp;P 1Q11"/>
      <sheetName val="Real 1Q11"/>
      <sheetName val="Volumes Gas 2Q11"/>
      <sheetName val="Real 2Q11"/>
      <sheetName val="Volumes Regulado 2Q11"/>
      <sheetName val="Volumes GN 3Q11"/>
      <sheetName val="Volumes Regulado 3Q11"/>
      <sheetName val="Power 3Q11"/>
      <sheetName val="Template Cálculo real 2010"/>
      <sheetName val="Real 2010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Produção E&amp;P - 2Q11"/>
      <sheetName val="Produção E&amp;P Angola - 3Q11"/>
      <sheetName val="Produção E&amp;P Brasil - 3Q11"/>
      <sheetName val="E&amp;P Angola 4Q10"/>
      <sheetName val="E&amp;P Angola 1Q11"/>
      <sheetName val="E&amp;P Angola"/>
      <sheetName val="E&amp;P Brasil 2Q11"/>
      <sheetName val="Vendas Angola 1Q11"/>
      <sheetName val="Vendas Angola 2Q11"/>
      <sheetName val="Vendas Angola 3Q11"/>
      <sheetName val="Cash Flow 4Q10"/>
      <sheetName val="Cash Flow 1Q11"/>
      <sheetName val="Cash Flow 2Q11"/>
      <sheetName val="Cash Flow 2Q11 AUD"/>
      <sheetName val="DR Galp Energia 3M10"/>
      <sheetName val="DR Galp Energia 12M10"/>
      <sheetName val="DR Galp Energia 3M 1Q11"/>
      <sheetName val="DR Galp Energia 6M11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GALP ENERGIA"/>
      <sheetName val="Balanço_1Q11"/>
      <sheetName val="Balanço_2Q11"/>
      <sheetName val="Bal Galp Energia"/>
      <sheetName val="MEP_2Q10"/>
      <sheetName val="MEP 1Q11"/>
      <sheetName val="MEP 2Q11"/>
      <sheetName val="Balanço Sintético 4Q10"/>
      <sheetName val="Balanço Sintético 1Q11"/>
      <sheetName val="Balanço Sintético 2Q11"/>
      <sheetName val="dia"/>
      <sheetName val="Mercado CLH Espanha"/>
      <sheetName val="Total-8_CUR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Mercado PT 3Q11"/>
      <sheetName val="Mercado PT GN 3Q11"/>
      <sheetName val="Mercado Apetro 9M11"/>
      <sheetName val="Mercado SP 3Q11"/>
      <sheetName val="Mercado G&amp;P SP 3Q11"/>
      <sheetName val="Clientes GN 3Q11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  <sheetName val="DR IFRS 6M11"/>
      <sheetName val="DR IFRS 9M11"/>
      <sheetName val="DR 3Q11"/>
      <sheetName val="DR 9M11"/>
      <sheetName val="DR Galp Energia 6M11_AUD"/>
      <sheetName val="Balanço_2Q11_AUD"/>
      <sheetName val="MEP 2Q11_AUD"/>
      <sheetName val="MEP 3Q11"/>
      <sheetName val="MEP 3Q10"/>
      <sheetName val="Relato Segm IAS 9M10"/>
      <sheetName val="Cash Flow 3Q11"/>
      <sheetName val="Rel Segmento 9M11 RC"/>
      <sheetName val="Rel Segmento 3Q11 IAS"/>
      <sheetName val="Rel Segmento 9M11 IAS"/>
      <sheetName val="Rel Segmento 3Q11 RC"/>
      <sheetName val="Balanço Sintético 3Q11"/>
      <sheetName val="Balanço 3Q1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MR anual"/>
      <sheetName val="MR anual 2Q11"/>
      <sheetName val="Mr trimestral"/>
      <sheetName val="Mr Trimestral 2Q11"/>
      <sheetName val="MR Mensal"/>
      <sheetName val="MR Mensal 2Q11"/>
      <sheetName val="RF_1Q11"/>
      <sheetName val="RF_2Q11"/>
      <sheetName val="Postos 1Q11"/>
      <sheetName val="Postos 2Q11"/>
      <sheetName val="BM_4Q10"/>
      <sheetName val="BM_1Q11"/>
      <sheetName val="BM_2Q11"/>
      <sheetName val="GALP INTERNACIONAL 1Q11"/>
      <sheetName val="GALP INTERNACIONAL 2Q11"/>
      <sheetName val="Template Cálculo real 2010"/>
      <sheetName val="Template Cálculo real 1Q11"/>
      <sheetName val="Template Cálculo real 2Q11"/>
      <sheetName val="Volumes Gas 2Q11"/>
      <sheetName val="Volumes G&amp;P 1Q11"/>
      <sheetName val="Real 2010"/>
      <sheetName val="Real 1Q11"/>
      <sheetName val="Real 2Q11"/>
      <sheetName val="Volumes Regulado 2Q11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Produção E&amp;P - 2Q11"/>
      <sheetName val="E&amp;P Angola 4Q10"/>
      <sheetName val="E&amp;P Angola 1Q11"/>
      <sheetName val="E&amp;P Angola 2Q11"/>
      <sheetName val="E&amp;P Brasil 2Q11"/>
      <sheetName val="Vendas Angola 1Q11"/>
      <sheetName val="Vendas Angola 2Q11"/>
      <sheetName val="Cash Flow 4Q10"/>
      <sheetName val="Cash Flow 1Q11"/>
      <sheetName val="Cash Flow 2Q11"/>
      <sheetName val="Cash Flow 2Q11 AUD"/>
      <sheetName val="DR Galp Energia 3M10"/>
      <sheetName val="DR Galp Energia 12M10"/>
      <sheetName val="DR Galp Energia 3M 1Q11"/>
      <sheetName val="DR Galp Energia 6M11"/>
      <sheetName val="DR Galp Energia 6M11_AUD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IFRS 6M11"/>
      <sheetName val="DR GALP ENERGIA"/>
      <sheetName val="Balanço_1Q11"/>
      <sheetName val="Balanço_2Q11"/>
      <sheetName val="Balanço_2Q11_AUD"/>
      <sheetName val="Bal Galp Energia"/>
      <sheetName val="MEP_2Q10"/>
      <sheetName val="MEP 1Q11"/>
      <sheetName val="MEP 2Q11"/>
      <sheetName val="MEP 2Q11_AUD"/>
      <sheetName val="Balanço Sintético 4Q10"/>
      <sheetName val="Balanço Sintético 1Q11"/>
      <sheetName val="Balanço Sintético 2Q11"/>
      <sheetName val="Balanço Sintético 2Q11_AUD"/>
      <sheetName val="dia"/>
      <sheetName val="Mercado CLH Espanha"/>
      <sheetName val="Total-8_CUR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MR anual 2Q11"/>
      <sheetName val="Mr trimestral"/>
      <sheetName val="Mr Trimestral 2Q11"/>
      <sheetName val="MR Mensal"/>
      <sheetName val="MR Mensal 2Q11"/>
      <sheetName val="Pessoal 3Q11"/>
      <sheetName val="RF_1Q11"/>
      <sheetName val="RF_2Q11"/>
      <sheetName val="Postos 1Q11"/>
      <sheetName val="Postos 2Q11"/>
      <sheetName val="Postos 3Q11"/>
      <sheetName val="BM_1Q11"/>
      <sheetName val="BM_2Q11"/>
      <sheetName val="GALP INTERNACIONAL 1Q11"/>
      <sheetName val="GALP INTERNACIONAL 2Q11"/>
      <sheetName val="MR Mensal 3Q11"/>
      <sheetName val="MR Acumulado 3Q11"/>
      <sheetName val="BM_3Q11"/>
      <sheetName val="BM_4Q10"/>
      <sheetName val="GALP INTERNACIONAL 3Q11"/>
      <sheetName val="Template Cálculo real 1Q11"/>
      <sheetName val="Template Cálculo real 2Q11"/>
      <sheetName val="Volumes G&amp;P 1Q11"/>
      <sheetName val="Real 1Q11"/>
      <sheetName val="Volumes Gas 2Q11"/>
      <sheetName val="Real 2Q11"/>
      <sheetName val="Volumes Regulado 2Q11"/>
      <sheetName val="Volumes GN 3Q11"/>
      <sheetName val="Volumes Regulado 3Q11"/>
      <sheetName val="Power 3Q11"/>
      <sheetName val="Template Cálculo real 2010"/>
      <sheetName val="Real 2010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Produção E&amp;P - 2Q11"/>
      <sheetName val="Produção E&amp;P Angola - 3Q11"/>
      <sheetName val="Produção E&amp;P Brasil - 3Q11"/>
      <sheetName val="E&amp;P Angola 4Q10"/>
      <sheetName val="E&amp;P Angola 1Q11"/>
      <sheetName val="E&amp;P Angola"/>
      <sheetName val="E&amp;P Brasil 2Q11"/>
      <sheetName val="Vendas Angola 1Q11"/>
      <sheetName val="Vendas Angola 2Q11"/>
      <sheetName val="Vendas Angola 3Q11"/>
      <sheetName val="Cash Flow 4Q10"/>
      <sheetName val="Cash Flow 1Q11"/>
      <sheetName val="Cash Flow 2Q11"/>
      <sheetName val="Cash Flow 2Q11 AUD"/>
      <sheetName val="DR Galp Energia 3M10"/>
      <sheetName val="DR Galp Energia 12M10"/>
      <sheetName val="DR Galp Energia 3M 1Q11"/>
      <sheetName val="DR Galp Energia 6M11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GALP ENERGIA"/>
      <sheetName val="Balanço_1Q11"/>
      <sheetName val="Balanço_2Q11"/>
      <sheetName val="Bal Galp Energia"/>
      <sheetName val="MEP_2Q10"/>
      <sheetName val="MEP 1Q11"/>
      <sheetName val="MEP 2Q11"/>
      <sheetName val="Balanço Sintético 4Q10"/>
      <sheetName val="Balanço Sintético 1Q11"/>
      <sheetName val="Balanço Sintético 2Q11"/>
      <sheetName val="dia"/>
      <sheetName val="Mercado CLH Espanha"/>
      <sheetName val="Total-8_CUR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Mercado PT 3Q11"/>
      <sheetName val="Mercado PT GN 3Q11"/>
      <sheetName val="Mercado Apetro 9M11"/>
      <sheetName val="Mercado SP 3Q11"/>
      <sheetName val="Mercado G&amp;P SP 3Q11"/>
      <sheetName val="Clientes GN 3Q11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  <sheetName val="DR IFRS 6M11"/>
      <sheetName val="DR IFRS 9M11"/>
      <sheetName val="DR 3Q11"/>
      <sheetName val="DR 9M11"/>
      <sheetName val="DR Galp Energia 6M11_AUD"/>
      <sheetName val="Balanço_2Q11_AUD"/>
      <sheetName val="MEP 2Q11_AUD"/>
      <sheetName val="MEP 3Q11"/>
      <sheetName val="MEP 3Q10"/>
      <sheetName val="Relato Segm IAS 9M10"/>
      <sheetName val="Cash Flow 3Q11"/>
      <sheetName val="Rel Segmento 9M11 RC"/>
      <sheetName val="Rel Segmento 3Q11 IAS"/>
      <sheetName val="Rel Segmento 9M11 IAS"/>
      <sheetName val="Rel Segmento 3Q11 RC"/>
      <sheetName val="Balanço Sintético 3Q11"/>
      <sheetName val="Balanço 3Q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GALP INTERNACIONAL"/>
      <sheetName val="Cash Flow"/>
      <sheetName val="Cash Flow 1Q11"/>
      <sheetName val="Resumo_mil Euros_cor"/>
      <sheetName val="Resumo_mil Euros"/>
      <sheetName val="Resumo_RC nrecorr"/>
      <sheetName val="Relato_segm_4Q_cor"/>
      <sheetName val="Resumo_IAS_4Q10_cor"/>
      <sheetName val="Resumo_RC_cor"/>
      <sheetName val="Balanço Sintético"/>
      <sheetName val="Balanço Sintético 1Q11"/>
      <sheetName val="Mercado CLH Espanha"/>
      <sheetName val="E&amp;p2010"/>
      <sheetName val="E&amp;P Angola 4Q10"/>
      <sheetName val="E&amp;P Angola 1Q11"/>
      <sheetName val="Vendas Angola 1Q11"/>
      <sheetName val="Template Cálculo real 2010"/>
      <sheetName val="Template Cálculo real 2011"/>
      <sheetName val="Postos 4Q10"/>
      <sheetName val="Postos 1Q11"/>
      <sheetName val="dia"/>
      <sheetName val="bRENT"/>
      <sheetName val="ROT"/>
      <sheetName val="HH"/>
      <sheetName val="EuriborForex"/>
      <sheetName val="Indices"/>
      <sheetName val="Volumesgalp_ing"/>
      <sheetName val="Volumesgalp"/>
      <sheetName val="DR IFRS 12M10"/>
      <sheetName val="DR IFRS 3M11"/>
      <sheetName val="DR Galp Energia 4Q10"/>
      <sheetName val="DR Galp Energia 12M10"/>
      <sheetName val="DR Galp Energia 1Q11"/>
      <sheetName val="Balanço_1Q11"/>
      <sheetName val="MEP 4Q10"/>
      <sheetName val="MEP 1Q11"/>
      <sheetName val="Volumes G&amp;P 4Q10"/>
      <sheetName val="Real 2010"/>
      <sheetName val="Real 2010_Old"/>
      <sheetName val="VolumesRegulado"/>
      <sheetName val="Real 2011"/>
      <sheetName val="Volumes G&amp;P 1Q11"/>
      <sheetName val="Total-8_CUR"/>
      <sheetName val="gn_flash_tagus_1q11"/>
      <sheetName val="gn_flash_4q10"/>
      <sheetName val="gn_flash_tagus_4q10"/>
      <sheetName val="BM_4Q10"/>
      <sheetName val="BM_1Q11"/>
      <sheetName val="África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MR anual"/>
      <sheetName val="Mr trimestral"/>
      <sheetName val="MR Mensal"/>
      <sheetName val="RF_1Q11"/>
      <sheetName val="Portugal"/>
      <sheetName val="Balanço_4Q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MR anual"/>
      <sheetName val="MR anual 2Q11"/>
      <sheetName val="Mr trimestral"/>
      <sheetName val="Mr Trimestral 2Q11"/>
      <sheetName val="MR Mensal"/>
      <sheetName val="MR Mensal 2Q11"/>
      <sheetName val="RF_1Q11"/>
      <sheetName val="RF_2Q11"/>
      <sheetName val="Postos 1Q11"/>
      <sheetName val="Postos 2Q11"/>
      <sheetName val="BM_4Q10"/>
      <sheetName val="BM_1Q11"/>
      <sheetName val="BM_2Q11"/>
      <sheetName val="GALP INTERNACIONAL 1Q11"/>
      <sheetName val="GALP INTERNACIONAL 2Q11"/>
      <sheetName val="Template Cálculo real 2010"/>
      <sheetName val="Template Cálculo real 1Q11"/>
      <sheetName val="Template Cálculo real 2Q11"/>
      <sheetName val="Volumes Gas 2Q11"/>
      <sheetName val="Volumes G&amp;P 1Q11"/>
      <sheetName val="Real 2010"/>
      <sheetName val="Real 1Q11"/>
      <sheetName val="Real 2Q11"/>
      <sheetName val="Volumes Regulado 2Q11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Produção E&amp;P - 2Q11"/>
      <sheetName val="E&amp;P Angola 4Q10"/>
      <sheetName val="E&amp;P Angola 1Q11"/>
      <sheetName val="E&amp;P Angola 2Q11"/>
      <sheetName val="E&amp;P Brasil 2Q11"/>
      <sheetName val="Vendas Angola 1Q11"/>
      <sheetName val="Vendas Angola 2Q11"/>
      <sheetName val="Cash Flow 4Q10"/>
      <sheetName val="Cash Flow 1Q11"/>
      <sheetName val="Cash Flow 2Q11"/>
      <sheetName val="Cash Flow 2Q11 AUD"/>
      <sheetName val="DR Galp Energia 3M10"/>
      <sheetName val="DR Galp Energia 12M10"/>
      <sheetName val="DR Galp Energia 3M 1Q11"/>
      <sheetName val="DR Galp Energia 6M11"/>
      <sheetName val="DR Galp Energia 6M11_AUD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IFRS 6M11"/>
      <sheetName val="DR GALP ENERGIA"/>
      <sheetName val="Balanço_1Q11"/>
      <sheetName val="Balanço_2Q11"/>
      <sheetName val="Balanço_2Q11_AUD"/>
      <sheetName val="Bal Galp Energia"/>
      <sheetName val="MEP_2Q10"/>
      <sheetName val="MEP 1Q11"/>
      <sheetName val="MEP 2Q11"/>
      <sheetName val="MEP 2Q11_AUD"/>
      <sheetName val="Balanço Sintético 4Q10"/>
      <sheetName val="Balanço Sintético 1Q11"/>
      <sheetName val="Balanço Sintético 2Q11"/>
      <sheetName val="Balanço Sintético 2Q11_AUD"/>
      <sheetName val="dia"/>
      <sheetName val="Mercado CLH Espanha"/>
      <sheetName val="Total-8_CUR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  <sheetName val="E&amp;P - 2Q11"/>
      <sheetName val="MEP 4Q10"/>
      <sheetName val="Balanço Sintético"/>
      <sheetName val="E&amp;p2010"/>
      <sheetName val="Cash Flow"/>
      <sheetName val="Resumo_mil Euros_co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.relations@galpenerg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30"/>
  <sheetViews>
    <sheetView showGridLines="0" tabSelected="1" view="pageBreakPreview" zoomScale="120" zoomScaleSheetLayoutView="120" zoomScalePageLayoutView="0" workbookViewId="0" topLeftCell="C1">
      <selection activeCell="G10" sqref="G10"/>
    </sheetView>
  </sheetViews>
  <sheetFormatPr defaultColWidth="9.140625" defaultRowHeight="12.75"/>
  <cols>
    <col min="1" max="2" width="9.140625" style="14" hidden="1" customWidth="1"/>
    <col min="3" max="3" width="2.8515625" style="5" customWidth="1"/>
    <col min="4" max="7" width="9.140625" style="5" customWidth="1"/>
    <col min="8" max="8" width="9.28125" style="5" customWidth="1"/>
    <col min="9" max="16384" width="9.140625" style="5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193</v>
      </c>
      <c r="B2" s="17" t="s">
        <v>194</v>
      </c>
      <c r="C2" s="17"/>
      <c r="D2" s="17"/>
      <c r="E2" s="17"/>
      <c r="F2" s="17"/>
      <c r="G2" s="17"/>
      <c r="H2" s="17"/>
      <c r="I2" s="17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28" ht="25.5">
      <c r="A7" s="17" t="s">
        <v>528</v>
      </c>
      <c r="B7" s="18" t="s">
        <v>527</v>
      </c>
      <c r="C7" s="17"/>
      <c r="D7" s="19" t="s">
        <v>527</v>
      </c>
      <c r="E7" s="17"/>
      <c r="F7" s="17"/>
      <c r="G7" s="17"/>
      <c r="H7" s="17"/>
      <c r="I7" s="17"/>
      <c r="L7" s="13"/>
      <c r="AB7" s="13"/>
    </row>
    <row r="8" spans="1:28" ht="25.5">
      <c r="A8" s="17" t="s">
        <v>195</v>
      </c>
      <c r="B8" s="18" t="s">
        <v>116</v>
      </c>
      <c r="C8" s="17"/>
      <c r="D8" s="147" t="s">
        <v>116</v>
      </c>
      <c r="E8" s="17"/>
      <c r="F8" s="17"/>
      <c r="G8" s="17"/>
      <c r="H8" s="17"/>
      <c r="I8" s="17"/>
      <c r="L8" s="13"/>
      <c r="AB8" s="13"/>
    </row>
    <row r="9" spans="1:9" ht="22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22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22.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22.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22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10" ht="22.5" customHeight="1">
      <c r="A14" s="17"/>
      <c r="B14" s="17"/>
      <c r="C14" s="17"/>
      <c r="D14" s="20"/>
      <c r="E14" s="20"/>
      <c r="F14" s="20"/>
      <c r="G14" s="20"/>
      <c r="H14" s="17"/>
      <c r="I14" s="17"/>
      <c r="J14" s="16"/>
    </row>
    <row r="15" spans="1:11" ht="22.5" customHeight="1">
      <c r="A15" s="17"/>
      <c r="B15" s="17"/>
      <c r="C15" s="17"/>
      <c r="D15" s="21"/>
      <c r="E15" s="22"/>
      <c r="F15" s="21"/>
      <c r="G15" s="21"/>
      <c r="H15" s="17"/>
      <c r="I15" s="17"/>
      <c r="K15" s="16"/>
    </row>
    <row r="16" spans="1:9" ht="22.5" customHeight="1">
      <c r="A16" s="17"/>
      <c r="B16" s="17"/>
      <c r="C16" s="17"/>
      <c r="D16" s="21"/>
      <c r="E16" s="17"/>
      <c r="F16" s="21"/>
      <c r="G16" s="21"/>
      <c r="H16" s="17"/>
      <c r="I16" s="17"/>
    </row>
    <row r="17" spans="1:9" ht="22.5" customHeight="1">
      <c r="A17" s="17"/>
      <c r="B17" s="17"/>
      <c r="C17" s="17"/>
      <c r="D17" s="21"/>
      <c r="E17" s="17"/>
      <c r="F17" s="21"/>
      <c r="G17" s="21"/>
      <c r="H17" s="17"/>
      <c r="I17" s="17"/>
    </row>
    <row r="18" spans="1:9" ht="22.5" customHeight="1">
      <c r="A18" s="17"/>
      <c r="B18" s="17"/>
      <c r="C18" s="17"/>
      <c r="D18" s="20"/>
      <c r="E18" s="20"/>
      <c r="F18" s="20"/>
      <c r="G18" s="20"/>
      <c r="H18" s="17"/>
      <c r="I18" s="17"/>
    </row>
    <row r="19" spans="1:9" ht="22.5" customHeight="1">
      <c r="A19" s="17"/>
      <c r="B19" s="17"/>
      <c r="C19" s="17"/>
      <c r="D19" s="17"/>
      <c r="E19" s="20"/>
      <c r="F19" s="20"/>
      <c r="G19" s="20"/>
      <c r="H19" s="17"/>
      <c r="I19" s="17"/>
    </row>
    <row r="20" spans="1:9" ht="22.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1" customFormat="1" ht="7.5" customHeight="1">
      <c r="A21" s="23"/>
      <c r="B21" s="23"/>
      <c r="C21" s="23"/>
      <c r="D21" s="23"/>
      <c r="E21" s="23"/>
      <c r="F21" s="24"/>
      <c r="G21" s="23"/>
      <c r="H21" s="23"/>
      <c r="I21" s="23"/>
    </row>
    <row r="22" spans="1:28" s="11" customFormat="1" ht="7.5" customHeight="1">
      <c r="A22" s="23"/>
      <c r="B22" s="25"/>
      <c r="C22" s="23"/>
      <c r="D22" s="23"/>
      <c r="E22" s="23"/>
      <c r="F22" s="26"/>
      <c r="G22" s="23"/>
      <c r="H22" s="23"/>
      <c r="I22" s="23"/>
      <c r="L22" s="12"/>
      <c r="AB22" s="12"/>
    </row>
    <row r="23" spans="1:28" s="11" customFormat="1" ht="7.5" customHeight="1">
      <c r="A23" s="23"/>
      <c r="B23" s="25"/>
      <c r="C23" s="27"/>
      <c r="D23" s="23"/>
      <c r="E23" s="23"/>
      <c r="F23" s="26"/>
      <c r="G23" s="23"/>
      <c r="H23" s="23"/>
      <c r="I23" s="23"/>
      <c r="L23" s="12"/>
      <c r="AB23" s="12"/>
    </row>
    <row r="24" spans="1:28" s="11" customFormat="1" ht="9" customHeight="1">
      <c r="A24" s="23"/>
      <c r="B24" s="25"/>
      <c r="C24" s="23"/>
      <c r="D24" s="23"/>
      <c r="E24" s="23"/>
      <c r="F24" s="26"/>
      <c r="G24" s="23"/>
      <c r="H24" s="23"/>
      <c r="I24" s="23"/>
      <c r="L24" s="12"/>
      <c r="AB24" s="12"/>
    </row>
    <row r="25" spans="1:28" s="11" customFormat="1" ht="7.5" customHeight="1">
      <c r="A25" s="23"/>
      <c r="B25" s="25"/>
      <c r="C25" s="23"/>
      <c r="D25" s="23"/>
      <c r="E25" s="23"/>
      <c r="F25" s="26"/>
      <c r="G25" s="23"/>
      <c r="H25" s="23"/>
      <c r="I25" s="23"/>
      <c r="L25" s="12"/>
      <c r="AB25" s="12"/>
    </row>
    <row r="26" spans="1:28" s="11" customFormat="1" ht="7.5" customHeight="1">
      <c r="A26" s="23"/>
      <c r="B26" s="25"/>
      <c r="C26" s="27"/>
      <c r="D26" s="23"/>
      <c r="E26" s="23"/>
      <c r="F26" s="26"/>
      <c r="G26" s="23"/>
      <c r="H26" s="23"/>
      <c r="I26" s="23"/>
      <c r="L26" s="12"/>
      <c r="AB26" s="12"/>
    </row>
    <row r="27" spans="1:28" s="11" customFormat="1" ht="7.5" customHeight="1">
      <c r="A27" s="23"/>
      <c r="B27" s="25"/>
      <c r="C27" s="23"/>
      <c r="D27" s="30" t="s">
        <v>438</v>
      </c>
      <c r="E27" s="23"/>
      <c r="F27" s="26"/>
      <c r="G27" s="23"/>
      <c r="H27" s="23"/>
      <c r="I27" s="23"/>
      <c r="L27" s="12"/>
      <c r="AB27" s="12"/>
    </row>
    <row r="28" spans="1:28" s="11" customFormat="1" ht="7.5" customHeight="1">
      <c r="A28" s="23"/>
      <c r="B28" s="25"/>
      <c r="C28" s="23"/>
      <c r="D28" s="29" t="s">
        <v>192</v>
      </c>
      <c r="E28" s="23"/>
      <c r="F28" s="28"/>
      <c r="G28" s="23"/>
      <c r="H28" s="23"/>
      <c r="I28" s="23"/>
      <c r="L28" s="12"/>
      <c r="AB28" s="12"/>
    </row>
    <row r="29" ht="12.75">
      <c r="C29" s="15"/>
    </row>
    <row r="30" ht="12.75">
      <c r="D30" s="10"/>
    </row>
  </sheetData>
  <sheetProtection/>
  <hyperlinks>
    <hyperlink ref="D27" r:id="rId1" display="investor.relations@galpenergia.com"/>
  </hyperlinks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P159"/>
  <sheetViews>
    <sheetView showGridLines="0" view="pageBreakPreview" zoomScale="110" zoomScaleSheetLayoutView="110" zoomScalePageLayoutView="0" workbookViewId="0" topLeftCell="A94">
      <pane xSplit="3" topLeftCell="D1" activePane="topRight" state="frozen"/>
      <selection pane="topLeft" activeCell="S18" sqref="S18"/>
      <selection pane="topRight" activeCell="C107" sqref="C107"/>
    </sheetView>
  </sheetViews>
  <sheetFormatPr defaultColWidth="9.140625" defaultRowHeight="12.75"/>
  <cols>
    <col min="1" max="2" width="9.140625" style="32" hidden="1" customWidth="1"/>
    <col min="3" max="3" width="43.421875" style="32" bestFit="1" customWidth="1"/>
    <col min="4" max="13" width="10.7109375" style="32" customWidth="1"/>
    <col min="14" max="20" width="8.7109375" style="32" customWidth="1"/>
    <col min="21" max="21" width="7.140625" style="32" customWidth="1"/>
    <col min="22" max="22" width="7.28125" style="32" customWidth="1"/>
    <col min="23" max="24" width="6.7109375" style="32" customWidth="1"/>
    <col min="25" max="25" width="6.57421875" style="32" customWidth="1"/>
    <col min="26" max="30" width="9.140625" style="32" customWidth="1"/>
    <col min="31" max="16384" width="9.140625" style="32" customWidth="1"/>
  </cols>
  <sheetData>
    <row r="1" spans="1:13" ht="12.75">
      <c r="A1" s="32" t="s">
        <v>378</v>
      </c>
      <c r="B1" s="32" t="s">
        <v>10</v>
      </c>
      <c r="M1" s="86"/>
    </row>
    <row r="2" ht="12.75">
      <c r="L2" s="86"/>
    </row>
    <row r="3" ht="12.75">
      <c r="L3" s="86"/>
    </row>
    <row r="4" ht="12.75">
      <c r="L4" s="86"/>
    </row>
    <row r="5" spans="1:12" ht="12.75">
      <c r="A5" s="32" t="s">
        <v>593</v>
      </c>
      <c r="B5" s="32" t="s">
        <v>588</v>
      </c>
      <c r="C5" s="33" t="s">
        <v>588</v>
      </c>
      <c r="D5" s="35"/>
      <c r="E5" s="35"/>
      <c r="F5" s="35"/>
      <c r="G5" s="35"/>
      <c r="L5" s="86"/>
    </row>
    <row r="6" spans="1:12" ht="12.75">
      <c r="A6" s="32" t="s">
        <v>205</v>
      </c>
      <c r="B6" s="32" t="s">
        <v>16</v>
      </c>
      <c r="C6" s="36" t="s">
        <v>16</v>
      </c>
      <c r="D6" s="36"/>
      <c r="L6" s="86"/>
    </row>
    <row r="7" spans="1:12" ht="12.75">
      <c r="A7" s="32" t="s">
        <v>92</v>
      </c>
      <c r="B7" s="32" t="s">
        <v>89</v>
      </c>
      <c r="C7" s="133" t="s">
        <v>89</v>
      </c>
      <c r="D7" s="134"/>
      <c r="E7" s="34" t="s">
        <v>10</v>
      </c>
      <c r="F7" s="34"/>
      <c r="L7" s="86"/>
    </row>
    <row r="8" spans="1:12" ht="12.75">
      <c r="A8" s="32" t="s">
        <v>256</v>
      </c>
      <c r="B8" s="32" t="s">
        <v>90</v>
      </c>
      <c r="C8" s="133" t="s">
        <v>90</v>
      </c>
      <c r="D8" s="134"/>
      <c r="L8" s="86"/>
    </row>
    <row r="9" spans="1:12" ht="12.75">
      <c r="A9" s="32" t="s">
        <v>108</v>
      </c>
      <c r="B9" s="32" t="s">
        <v>91</v>
      </c>
      <c r="C9" s="133" t="s">
        <v>91</v>
      </c>
      <c r="D9" s="134"/>
      <c r="G9" s="134"/>
      <c r="L9" s="86"/>
    </row>
    <row r="10" spans="1:7" ht="12.75">
      <c r="A10" s="32" t="s">
        <v>246</v>
      </c>
      <c r="B10" s="32" t="s">
        <v>88</v>
      </c>
      <c r="C10" s="133" t="s">
        <v>88</v>
      </c>
      <c r="D10" s="134"/>
      <c r="E10" s="134"/>
      <c r="F10" s="134"/>
      <c r="G10" s="134"/>
    </row>
    <row r="11" spans="1:3" ht="12.75">
      <c r="A11" s="32" t="s">
        <v>257</v>
      </c>
      <c r="B11" s="32" t="s">
        <v>15</v>
      </c>
      <c r="C11" s="133" t="s">
        <v>15</v>
      </c>
    </row>
    <row r="12" spans="3:8" ht="12.75">
      <c r="C12" s="36"/>
      <c r="E12" s="59"/>
      <c r="F12" s="59"/>
      <c r="G12" s="59"/>
      <c r="H12" s="59"/>
    </row>
    <row r="14" spans="1:3" ht="12.75">
      <c r="A14" s="32" t="s">
        <v>205</v>
      </c>
      <c r="B14" s="32" t="s">
        <v>16</v>
      </c>
      <c r="C14" s="37" t="s">
        <v>16</v>
      </c>
    </row>
    <row r="15" spans="1:3" ht="12.75">
      <c r="A15" s="32" t="s">
        <v>228</v>
      </c>
      <c r="B15" s="32" t="s">
        <v>89</v>
      </c>
      <c r="C15" s="63" t="s">
        <v>89</v>
      </c>
    </row>
    <row r="16" ht="12.75">
      <c r="C16" s="62"/>
    </row>
    <row r="17" spans="1:6" ht="12.75">
      <c r="A17" s="32" t="s">
        <v>211</v>
      </c>
      <c r="B17" s="32" t="s">
        <v>83</v>
      </c>
      <c r="C17" s="60" t="s">
        <v>83</v>
      </c>
      <c r="D17" s="60"/>
      <c r="E17" s="60"/>
      <c r="F17" s="60"/>
    </row>
    <row r="18" spans="3:11" ht="13.5" thickBot="1">
      <c r="C18" s="39"/>
      <c r="D18" s="40">
        <v>2010</v>
      </c>
      <c r="E18" s="40"/>
      <c r="F18" s="40"/>
      <c r="G18" s="40"/>
      <c r="H18" s="40">
        <v>2011</v>
      </c>
      <c r="I18" s="40"/>
      <c r="J18" s="40"/>
      <c r="K18" s="40"/>
    </row>
    <row r="19" spans="3:11" ht="14.25" thickBot="1" thickTop="1">
      <c r="C19" s="65"/>
      <c r="D19" s="41" t="s">
        <v>165</v>
      </c>
      <c r="E19" s="41" t="s">
        <v>498</v>
      </c>
      <c r="F19" s="41" t="s">
        <v>509</v>
      </c>
      <c r="G19" s="41" t="s">
        <v>124</v>
      </c>
      <c r="H19" s="41" t="str">
        <f>+D19</f>
        <v>1Q</v>
      </c>
      <c r="I19" s="41" t="str">
        <f>+E19</f>
        <v>2Q</v>
      </c>
      <c r="J19" s="41" t="str">
        <f>+F19</f>
        <v>3Q</v>
      </c>
      <c r="K19" s="41" t="str">
        <f>+G19</f>
        <v>4Q</v>
      </c>
    </row>
    <row r="20" spans="1:11" ht="13.5" thickTop="1">
      <c r="A20" s="32" t="s">
        <v>258</v>
      </c>
      <c r="B20" s="32" t="s">
        <v>17</v>
      </c>
      <c r="C20" s="42" t="s">
        <v>17</v>
      </c>
      <c r="D20" s="46"/>
      <c r="E20" s="46"/>
      <c r="F20" s="46"/>
      <c r="G20" s="46"/>
      <c r="H20" s="46"/>
      <c r="I20" s="46"/>
      <c r="J20" s="46"/>
      <c r="K20" s="46"/>
    </row>
    <row r="21" spans="1:16" ht="12.75">
      <c r="A21" s="32" t="s">
        <v>594</v>
      </c>
      <c r="B21" s="32" t="s">
        <v>115</v>
      </c>
      <c r="C21" s="92" t="s">
        <v>115</v>
      </c>
      <c r="D21" s="46">
        <v>-1E-05</v>
      </c>
      <c r="E21" s="46">
        <v>0</v>
      </c>
      <c r="F21" s="46">
        <v>-0.31880447999999995</v>
      </c>
      <c r="G21" s="46">
        <v>-0.015390930000000025</v>
      </c>
      <c r="H21" s="46">
        <v>-0.00821462</v>
      </c>
      <c r="I21" s="46">
        <v>-0.020983339999999996</v>
      </c>
      <c r="J21" s="46">
        <v>-0.006135830000000005</v>
      </c>
      <c r="K21" s="46">
        <v>-0.7397293</v>
      </c>
      <c r="P21" s="38"/>
    </row>
    <row r="22" spans="1:16" ht="12.75">
      <c r="A22" s="32" t="s">
        <v>605</v>
      </c>
      <c r="B22" s="32" t="s">
        <v>135</v>
      </c>
      <c r="C22" s="92" t="s">
        <v>135</v>
      </c>
      <c r="D22" s="46">
        <v>-0.4171988</v>
      </c>
      <c r="E22" s="46">
        <v>0.08130857000000002</v>
      </c>
      <c r="F22" s="46">
        <v>0.33589022999999996</v>
      </c>
      <c r="G22" s="46">
        <v>0.0018159</v>
      </c>
      <c r="H22" s="46">
        <v>0.00775743</v>
      </c>
      <c r="I22" s="46">
        <v>0.20375463</v>
      </c>
      <c r="J22" s="46">
        <v>-0.045837269999999986</v>
      </c>
      <c r="K22" s="46">
        <v>-0.19003578000000002</v>
      </c>
      <c r="P22" s="38"/>
    </row>
    <row r="23" spans="1:16" ht="12.75">
      <c r="A23" s="32" t="s">
        <v>595</v>
      </c>
      <c r="B23" s="32" t="s">
        <v>1</v>
      </c>
      <c r="C23" s="76" t="s">
        <v>1</v>
      </c>
      <c r="D23" s="46">
        <v>0.25138131999999996</v>
      </c>
      <c r="E23" s="46">
        <v>8.04021437</v>
      </c>
      <c r="F23" s="46">
        <v>3.1939123400000007</v>
      </c>
      <c r="G23" s="46">
        <v>0.981364570000002</v>
      </c>
      <c r="H23" s="46">
        <v>17.99532419</v>
      </c>
      <c r="I23" s="46">
        <v>5.249982139999997</v>
      </c>
      <c r="J23" s="46">
        <v>3.4466095999999986</v>
      </c>
      <c r="K23" s="46">
        <v>18.35826379</v>
      </c>
      <c r="P23" s="38"/>
    </row>
    <row r="24" spans="1:16" ht="12.75">
      <c r="A24" s="32" t="s">
        <v>490</v>
      </c>
      <c r="B24" s="32" t="s">
        <v>491</v>
      </c>
      <c r="C24" s="44" t="s">
        <v>491</v>
      </c>
      <c r="D24" s="43">
        <v>-0.16582748000000003</v>
      </c>
      <c r="E24" s="43">
        <v>8.121522939999998</v>
      </c>
      <c r="F24" s="43">
        <v>3.210998090000001</v>
      </c>
      <c r="G24" s="43">
        <v>0.967789540000002</v>
      </c>
      <c r="H24" s="43">
        <v>17.994867000000003</v>
      </c>
      <c r="I24" s="43">
        <v>5.432753429999996</v>
      </c>
      <c r="J24" s="43">
        <v>3.3946364999999985</v>
      </c>
      <c r="K24" s="43">
        <v>17.925884059999998</v>
      </c>
      <c r="P24" s="38"/>
    </row>
    <row r="25" spans="1:16" ht="12.75">
      <c r="A25" s="32" t="s">
        <v>598</v>
      </c>
      <c r="B25" s="32" t="s">
        <v>599</v>
      </c>
      <c r="C25" s="93" t="s">
        <v>599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1.7579999999999998E-05</v>
      </c>
      <c r="L25" s="59"/>
      <c r="P25" s="38"/>
    </row>
    <row r="26" spans="1:16" ht="12.75">
      <c r="A26" s="32" t="s">
        <v>261</v>
      </c>
      <c r="B26" s="32" t="s">
        <v>18</v>
      </c>
      <c r="C26" s="44" t="s">
        <v>18</v>
      </c>
      <c r="D26" s="43">
        <v>-0.16582748000000003</v>
      </c>
      <c r="E26" s="43">
        <v>8.121522939999998</v>
      </c>
      <c r="F26" s="43">
        <v>3.210998090000001</v>
      </c>
      <c r="G26" s="43">
        <v>0.967789540000002</v>
      </c>
      <c r="H26" s="43">
        <v>17.994867000000003</v>
      </c>
      <c r="I26" s="43">
        <v>5.432753429999996</v>
      </c>
      <c r="J26" s="43">
        <v>3.3946189199999983</v>
      </c>
      <c r="K26" s="43">
        <v>17.92590164</v>
      </c>
      <c r="P26" s="38"/>
    </row>
    <row r="27" spans="1:16" ht="12.75">
      <c r="A27" s="32" t="s">
        <v>262</v>
      </c>
      <c r="B27" s="32" t="s">
        <v>20</v>
      </c>
      <c r="C27" s="76" t="s">
        <v>20</v>
      </c>
      <c r="D27" s="46">
        <v>0.0578148104</v>
      </c>
      <c r="E27" s="46">
        <v>-2.761154124</v>
      </c>
      <c r="F27" s="46">
        <v>-1.1225604332000003</v>
      </c>
      <c r="G27" s="46">
        <v>-0.3280792196000002</v>
      </c>
      <c r="H27" s="46">
        <v>-6.1199605774</v>
      </c>
      <c r="I27" s="46">
        <v>-1.8511108410000006</v>
      </c>
      <c r="J27" s="46">
        <v>-1.1548331381500008</v>
      </c>
      <c r="K27" s="46">
        <v>-5.555727758849999</v>
      </c>
      <c r="P27" s="38"/>
    </row>
    <row r="28" spans="1:16" ht="13.5" thickBot="1">
      <c r="A28" s="32" t="s">
        <v>263</v>
      </c>
      <c r="B28" s="32" t="s">
        <v>19</v>
      </c>
      <c r="C28" s="42" t="s">
        <v>19</v>
      </c>
      <c r="D28" s="43">
        <v>-0.10801266960000003</v>
      </c>
      <c r="E28" s="43">
        <v>5.3603688159999985</v>
      </c>
      <c r="F28" s="43">
        <v>2.0884376568000005</v>
      </c>
      <c r="G28" s="43">
        <v>0.6397103204000018</v>
      </c>
      <c r="H28" s="43">
        <v>11.874906422600002</v>
      </c>
      <c r="I28" s="43">
        <v>3.581642588999996</v>
      </c>
      <c r="J28" s="43">
        <v>2.2397857818499975</v>
      </c>
      <c r="K28" s="43">
        <v>12.37017388115</v>
      </c>
      <c r="P28" s="38"/>
    </row>
    <row r="29" spans="3:16" ht="6" customHeight="1" thickTop="1">
      <c r="C29" s="51"/>
      <c r="D29" s="51"/>
      <c r="E29" s="51"/>
      <c r="F29" s="51"/>
      <c r="G29" s="51"/>
      <c r="H29" s="51"/>
      <c r="I29" s="51"/>
      <c r="J29" s="51"/>
      <c r="K29" s="51"/>
      <c r="P29" s="38"/>
    </row>
    <row r="30" spans="3:16" ht="12.75">
      <c r="C30" s="135"/>
      <c r="P30" s="38"/>
    </row>
    <row r="31" ht="12.75">
      <c r="C31" s="135"/>
    </row>
    <row r="32" spans="1:3" ht="12.75">
      <c r="A32" s="32" t="s">
        <v>235</v>
      </c>
      <c r="B32" s="32" t="s">
        <v>90</v>
      </c>
      <c r="C32" s="63" t="s">
        <v>90</v>
      </c>
    </row>
    <row r="33" ht="12.75">
      <c r="C33" s="135"/>
    </row>
    <row r="34" spans="1:6" ht="12.75">
      <c r="A34" s="32" t="s">
        <v>211</v>
      </c>
      <c r="B34" s="32" t="s">
        <v>83</v>
      </c>
      <c r="C34" s="60" t="s">
        <v>83</v>
      </c>
      <c r="D34" s="60"/>
      <c r="E34" s="60"/>
      <c r="F34" s="60"/>
    </row>
    <row r="35" spans="3:11" ht="13.5" thickBot="1">
      <c r="C35" s="39"/>
      <c r="D35" s="40">
        <v>2010</v>
      </c>
      <c r="E35" s="40"/>
      <c r="F35" s="40"/>
      <c r="G35" s="40"/>
      <c r="H35" s="40">
        <v>2011</v>
      </c>
      <c r="I35" s="40"/>
      <c r="J35" s="40"/>
      <c r="K35" s="40"/>
    </row>
    <row r="36" spans="3:11" ht="14.25" thickBot="1" thickTop="1">
      <c r="C36" s="65"/>
      <c r="D36" s="41" t="str">
        <f>+D19</f>
        <v>1Q</v>
      </c>
      <c r="E36" s="41" t="str">
        <f>E19</f>
        <v>2Q</v>
      </c>
      <c r="F36" s="41" t="str">
        <f>+F19</f>
        <v>3Q</v>
      </c>
      <c r="G36" s="41" t="str">
        <f>+G19</f>
        <v>4Q</v>
      </c>
      <c r="H36" s="41" t="str">
        <f>+H19</f>
        <v>1Q</v>
      </c>
      <c r="I36" s="41" t="str">
        <f>I19</f>
        <v>2Q</v>
      </c>
      <c r="J36" s="41" t="str">
        <f>J19</f>
        <v>3Q</v>
      </c>
      <c r="K36" s="41" t="str">
        <f>K19</f>
        <v>4Q</v>
      </c>
    </row>
    <row r="37" spans="1:11" ht="13.5" thickTop="1">
      <c r="A37" s="32" t="s">
        <v>258</v>
      </c>
      <c r="B37" s="32" t="s">
        <v>17</v>
      </c>
      <c r="C37" s="42" t="s">
        <v>17</v>
      </c>
      <c r="D37" s="46"/>
      <c r="E37" s="46"/>
      <c r="F37" s="46"/>
      <c r="G37" s="46"/>
      <c r="H37" s="46"/>
      <c r="I37" s="46"/>
      <c r="J37" s="46"/>
      <c r="K37" s="46"/>
    </row>
    <row r="38" spans="1:11" ht="12.75">
      <c r="A38" s="32" t="s">
        <v>264</v>
      </c>
      <c r="B38" s="32" t="s">
        <v>114</v>
      </c>
      <c r="C38" s="45" t="s">
        <v>114</v>
      </c>
      <c r="D38" s="46">
        <v>0</v>
      </c>
      <c r="E38" s="46">
        <v>0</v>
      </c>
      <c r="F38" s="46"/>
      <c r="G38" s="46">
        <v>-65.91696499999999</v>
      </c>
      <c r="H38" s="46">
        <v>0</v>
      </c>
      <c r="I38" s="46">
        <v>0</v>
      </c>
      <c r="J38" s="46"/>
      <c r="K38" s="118">
        <v>0</v>
      </c>
    </row>
    <row r="39" spans="1:11" ht="12.75">
      <c r="A39" s="32" t="s">
        <v>444</v>
      </c>
      <c r="B39" s="32" t="s">
        <v>445</v>
      </c>
      <c r="C39" s="45" t="s">
        <v>445</v>
      </c>
      <c r="D39" s="46">
        <v>0</v>
      </c>
      <c r="E39" s="46">
        <v>0</v>
      </c>
      <c r="F39" s="46"/>
      <c r="G39" s="46">
        <v>65.91696499999999</v>
      </c>
      <c r="H39" s="46">
        <v>0</v>
      </c>
      <c r="I39" s="46">
        <v>0</v>
      </c>
      <c r="J39" s="46"/>
      <c r="K39" s="118">
        <v>0</v>
      </c>
    </row>
    <row r="40" spans="1:11" ht="12.75">
      <c r="A40" s="32" t="s">
        <v>600</v>
      </c>
      <c r="B40" s="32" t="s">
        <v>601</v>
      </c>
      <c r="C40" s="92" t="s">
        <v>601</v>
      </c>
      <c r="D40" s="46">
        <v>0.00408964</v>
      </c>
      <c r="E40" s="46">
        <v>-1.5595842899999997</v>
      </c>
      <c r="F40" s="46">
        <v>0.010080219999999862</v>
      </c>
      <c r="G40" s="46">
        <v>-1.4894988300000003</v>
      </c>
      <c r="H40" s="46">
        <v>-2.09394875</v>
      </c>
      <c r="I40" s="46">
        <v>-3.7308543700000003</v>
      </c>
      <c r="J40" s="46">
        <v>0.01795168000000036</v>
      </c>
      <c r="K40" s="46">
        <v>5.21856472</v>
      </c>
    </row>
    <row r="41" spans="1:11" ht="12.75">
      <c r="A41" s="32" t="s">
        <v>606</v>
      </c>
      <c r="B41" s="32" t="s">
        <v>115</v>
      </c>
      <c r="C41" s="92" t="s">
        <v>115</v>
      </c>
      <c r="D41" s="46">
        <v>-0.058148410000000005</v>
      </c>
      <c r="E41" s="46">
        <v>-0.02093562999999999</v>
      </c>
      <c r="F41" s="46">
        <v>-0.002745500000000012</v>
      </c>
      <c r="G41" s="46">
        <v>-2.39309389</v>
      </c>
      <c r="H41" s="46">
        <v>-0.0443506</v>
      </c>
      <c r="I41" s="46">
        <v>-0.27620669000000003</v>
      </c>
      <c r="J41" s="46">
        <v>-1.0458827200000003</v>
      </c>
      <c r="K41" s="46">
        <v>-12.34062327</v>
      </c>
    </row>
    <row r="42" spans="1:11" ht="12.75">
      <c r="A42" s="32" t="s">
        <v>259</v>
      </c>
      <c r="B42" s="32" t="s">
        <v>132</v>
      </c>
      <c r="C42" s="92" t="s">
        <v>132</v>
      </c>
      <c r="D42" s="46">
        <v>0.00240867</v>
      </c>
      <c r="E42" s="46">
        <v>0.02319138999999998</v>
      </c>
      <c r="F42" s="46">
        <v>0.056896000000000016</v>
      </c>
      <c r="G42" s="46">
        <v>3.26449917</v>
      </c>
      <c r="H42" s="46">
        <v>0.05375464</v>
      </c>
      <c r="I42" s="46">
        <v>0.23537822</v>
      </c>
      <c r="J42" s="46">
        <v>-0.1888887</v>
      </c>
      <c r="K42" s="46">
        <v>0.2881461799999999</v>
      </c>
    </row>
    <row r="43" spans="1:11" ht="12.75">
      <c r="A43" s="32" t="s">
        <v>266</v>
      </c>
      <c r="B43" s="32" t="s">
        <v>133</v>
      </c>
      <c r="C43" s="92" t="s">
        <v>133</v>
      </c>
      <c r="D43" s="46">
        <v>5.94667244</v>
      </c>
      <c r="E43" s="46">
        <v>1.3273275599999996</v>
      </c>
      <c r="F43" s="46">
        <v>1.1494088099999997</v>
      </c>
      <c r="G43" s="46">
        <v>11.318405839999999</v>
      </c>
      <c r="H43" s="46">
        <v>1.43855686</v>
      </c>
      <c r="I43" s="46">
        <v>1.82992324</v>
      </c>
      <c r="J43" s="46">
        <v>0.7225336999999996</v>
      </c>
      <c r="K43" s="46">
        <v>1.7299046600000003</v>
      </c>
    </row>
    <row r="44" spans="2:11" ht="12.75" hidden="1">
      <c r="B44" s="32" t="s">
        <v>136</v>
      </c>
      <c r="C44" s="92" t="s">
        <v>136</v>
      </c>
      <c r="D44" s="46"/>
      <c r="E44" s="46"/>
      <c r="F44" s="46"/>
      <c r="G44" s="46"/>
      <c r="H44" s="46"/>
      <c r="I44" s="46"/>
      <c r="J44" s="46"/>
      <c r="K44" s="46">
        <v>1.7299046600000003</v>
      </c>
    </row>
    <row r="45" spans="1:11" ht="12.75">
      <c r="A45" s="32" t="s">
        <v>421</v>
      </c>
      <c r="B45" s="32" t="s">
        <v>420</v>
      </c>
      <c r="C45" s="92" t="s">
        <v>420</v>
      </c>
      <c r="D45" s="46">
        <v>0</v>
      </c>
      <c r="E45" s="46">
        <v>0.005248630000000001</v>
      </c>
      <c r="F45" s="46">
        <v>-0.005248630000000001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</row>
    <row r="46" spans="1:11" ht="12.75">
      <c r="A46" s="32" t="s">
        <v>418</v>
      </c>
      <c r="B46" s="32" t="s">
        <v>417</v>
      </c>
      <c r="C46" s="92" t="s">
        <v>417</v>
      </c>
      <c r="D46" s="46">
        <v>-0.060006790000000004</v>
      </c>
      <c r="E46" s="46">
        <v>0.39652473999999993</v>
      </c>
      <c r="F46" s="46">
        <v>-0.26352704999999993</v>
      </c>
      <c r="G46" s="46">
        <v>0.29358825</v>
      </c>
      <c r="H46" s="46">
        <v>-0.10779954</v>
      </c>
      <c r="I46" s="46">
        <v>0.4774461900000001</v>
      </c>
      <c r="J46" s="46">
        <v>-0.5523860700000001</v>
      </c>
      <c r="K46" s="46">
        <v>1.92744449</v>
      </c>
    </row>
    <row r="47" spans="1:11" ht="12.75">
      <c r="A47" s="32" t="s">
        <v>260</v>
      </c>
      <c r="B47" s="32" t="s">
        <v>1</v>
      </c>
      <c r="C47" s="92" t="s">
        <v>1</v>
      </c>
      <c r="D47" s="46">
        <v>0.1475</v>
      </c>
      <c r="E47" s="46">
        <v>-0.1475</v>
      </c>
      <c r="F47" s="46">
        <v>0.6635391500000001</v>
      </c>
      <c r="G47" s="46">
        <v>-6.82502824</v>
      </c>
      <c r="H47" s="46">
        <v>-0.19268747000000003</v>
      </c>
      <c r="I47" s="46">
        <v>-0.37606665</v>
      </c>
      <c r="J47" s="46">
        <v>-0.37599457000000003</v>
      </c>
      <c r="K47" s="46">
        <v>1.64935506</v>
      </c>
    </row>
    <row r="48" spans="1:11" ht="12.75">
      <c r="A48" s="32" t="s">
        <v>460</v>
      </c>
      <c r="B48" s="32" t="s">
        <v>455</v>
      </c>
      <c r="C48" s="92" t="s">
        <v>455</v>
      </c>
      <c r="D48" s="46">
        <v>0</v>
      </c>
      <c r="E48" s="46">
        <v>-8.932229999999999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</row>
    <row r="49" spans="1:11" ht="12.75">
      <c r="A49" s="32" t="s">
        <v>490</v>
      </c>
      <c r="B49" s="32" t="s">
        <v>491</v>
      </c>
      <c r="C49" s="97" t="s">
        <v>491</v>
      </c>
      <c r="D49" s="43">
        <v>5.9825155500000005</v>
      </c>
      <c r="E49" s="43">
        <v>-8.9079576</v>
      </c>
      <c r="F49" s="43">
        <v>1.6084029999999996</v>
      </c>
      <c r="G49" s="43">
        <v>4.1688722999999985</v>
      </c>
      <c r="H49" s="43">
        <v>-0.9464748599999999</v>
      </c>
      <c r="I49" s="43">
        <v>-1.8403800600000009</v>
      </c>
      <c r="J49" s="43">
        <v>-1.4226666800000003</v>
      </c>
      <c r="K49" s="43">
        <v>-1.5272081599999994</v>
      </c>
    </row>
    <row r="50" spans="1:11" ht="12.75">
      <c r="A50" s="32" t="s">
        <v>267</v>
      </c>
      <c r="B50" s="32" t="s">
        <v>134</v>
      </c>
      <c r="C50" s="92" t="s">
        <v>134</v>
      </c>
      <c r="D50" s="46">
        <v>0</v>
      </c>
      <c r="E50" s="46">
        <v>0</v>
      </c>
      <c r="F50" s="46">
        <v>0</v>
      </c>
      <c r="G50" s="46">
        <v>0</v>
      </c>
      <c r="H50" s="46">
        <v>0.00147644</v>
      </c>
      <c r="I50" s="46">
        <v>7.633999999999983E-05</v>
      </c>
      <c r="J50" s="46">
        <v>0.51067223</v>
      </c>
      <c r="K50" s="46">
        <v>4.25600000000248E-05</v>
      </c>
    </row>
    <row r="51" spans="1:11" ht="12.75">
      <c r="A51" s="32" t="s">
        <v>261</v>
      </c>
      <c r="B51" s="32" t="s">
        <v>18</v>
      </c>
      <c r="C51" s="42" t="s">
        <v>18</v>
      </c>
      <c r="D51" s="43">
        <v>5.9825155500000005</v>
      </c>
      <c r="E51" s="43">
        <v>-8.9079576</v>
      </c>
      <c r="F51" s="43">
        <v>1.6084029999999996</v>
      </c>
      <c r="G51" s="43">
        <v>4.1688722999999985</v>
      </c>
      <c r="H51" s="43">
        <v>-0.9449984199999999</v>
      </c>
      <c r="I51" s="43">
        <v>-1.840303720000001</v>
      </c>
      <c r="J51" s="43">
        <v>-0.9119944500000003</v>
      </c>
      <c r="K51" s="43">
        <v>-1.5271655999999993</v>
      </c>
    </row>
    <row r="52" spans="1:11" ht="12.75">
      <c r="A52" s="32" t="s">
        <v>262</v>
      </c>
      <c r="B52" s="32" t="s">
        <v>20</v>
      </c>
      <c r="C52" s="45" t="s">
        <v>20</v>
      </c>
      <c r="D52" s="46">
        <v>-1.7596444331499999</v>
      </c>
      <c r="E52" s="46">
        <v>2.547932173749999</v>
      </c>
      <c r="F52" s="46">
        <v>-0.46728866199999985</v>
      </c>
      <c r="G52" s="46">
        <v>-1.4706154644499996</v>
      </c>
      <c r="H52" s="46">
        <v>0.25846048309999997</v>
      </c>
      <c r="I52" s="46">
        <v>0.49368461659999957</v>
      </c>
      <c r="J52" s="46">
        <v>0.15814893650000028</v>
      </c>
      <c r="K52" s="46">
        <v>-1.2825769661499995</v>
      </c>
    </row>
    <row r="53" spans="1:11" ht="13.5" thickBot="1">
      <c r="A53" s="32" t="s">
        <v>263</v>
      </c>
      <c r="B53" s="32" t="s">
        <v>19</v>
      </c>
      <c r="C53" s="42" t="s">
        <v>19</v>
      </c>
      <c r="D53" s="43">
        <v>4.22287111685</v>
      </c>
      <c r="E53" s="43">
        <v>-6.360025426250001</v>
      </c>
      <c r="F53" s="43">
        <v>1.1411143379999997</v>
      </c>
      <c r="G53" s="43">
        <v>2.6982568355499987</v>
      </c>
      <c r="H53" s="43">
        <v>-0.6865379369</v>
      </c>
      <c r="I53" s="43">
        <v>-1.3466191034000015</v>
      </c>
      <c r="J53" s="43">
        <v>-0.7538455135000001</v>
      </c>
      <c r="K53" s="43">
        <v>-2.809742566149999</v>
      </c>
    </row>
    <row r="54" spans="3:11" ht="6" customHeight="1" thickTop="1">
      <c r="C54" s="51"/>
      <c r="D54" s="51"/>
      <c r="E54" s="51"/>
      <c r="F54" s="51"/>
      <c r="G54" s="51"/>
      <c r="H54" s="51"/>
      <c r="I54" s="51"/>
      <c r="J54" s="51"/>
      <c r="K54" s="51"/>
    </row>
    <row r="55" ht="12.75">
      <c r="C55" s="135"/>
    </row>
    <row r="56" ht="12.75">
      <c r="C56" s="136"/>
    </row>
    <row r="57" spans="1:3" ht="12.75">
      <c r="A57" s="32" t="s">
        <v>91</v>
      </c>
      <c r="B57" s="32" t="s">
        <v>91</v>
      </c>
      <c r="C57" s="63" t="s">
        <v>91</v>
      </c>
    </row>
    <row r="58" ht="12.75">
      <c r="C58" s="137"/>
    </row>
    <row r="59" spans="1:6" ht="12.75">
      <c r="A59" s="32" t="s">
        <v>268</v>
      </c>
      <c r="B59" s="32" t="s">
        <v>83</v>
      </c>
      <c r="C59" s="60" t="s">
        <v>83</v>
      </c>
      <c r="D59" s="60"/>
      <c r="E59" s="60"/>
      <c r="F59" s="60"/>
    </row>
    <row r="60" spans="3:11" ht="13.5" thickBot="1">
      <c r="C60" s="39"/>
      <c r="D60" s="40">
        <v>2010</v>
      </c>
      <c r="E60" s="40"/>
      <c r="F60" s="40"/>
      <c r="G60" s="40"/>
      <c r="H60" s="40">
        <v>2011</v>
      </c>
      <c r="I60" s="40"/>
      <c r="J60" s="40"/>
      <c r="K60" s="40"/>
    </row>
    <row r="61" spans="3:11" ht="14.25" thickBot="1" thickTop="1">
      <c r="C61" s="65"/>
      <c r="D61" s="41" t="str">
        <f>+D36</f>
        <v>1Q</v>
      </c>
      <c r="E61" s="41" t="str">
        <f>E36</f>
        <v>2Q</v>
      </c>
      <c r="F61" s="41" t="str">
        <f>+F36</f>
        <v>3Q</v>
      </c>
      <c r="G61" s="41" t="str">
        <f>+G36</f>
        <v>4Q</v>
      </c>
      <c r="H61" s="41" t="str">
        <f>+H36</f>
        <v>1Q</v>
      </c>
      <c r="I61" s="41" t="str">
        <f>I36</f>
        <v>2Q</v>
      </c>
      <c r="J61" s="41" t="str">
        <f>J36</f>
        <v>3Q</v>
      </c>
      <c r="K61" s="41" t="str">
        <f>K36</f>
        <v>4Q</v>
      </c>
    </row>
    <row r="62" spans="1:11" ht="13.5" thickTop="1">
      <c r="A62" s="32" t="s">
        <v>258</v>
      </c>
      <c r="B62" s="32" t="s">
        <v>17</v>
      </c>
      <c r="C62" s="42" t="s">
        <v>17</v>
      </c>
      <c r="D62" s="46"/>
      <c r="E62" s="46"/>
      <c r="F62" s="46"/>
      <c r="G62" s="46"/>
      <c r="H62" s="46"/>
      <c r="I62" s="46"/>
      <c r="J62" s="46"/>
      <c r="K62" s="46"/>
    </row>
    <row r="63" spans="1:11" ht="12.75">
      <c r="A63" s="32" t="s">
        <v>265</v>
      </c>
      <c r="B63" s="32" t="s">
        <v>115</v>
      </c>
      <c r="C63" s="92" t="s">
        <v>115</v>
      </c>
      <c r="D63" s="46">
        <v>-0.0025</v>
      </c>
      <c r="E63" s="46">
        <v>0.0256505</v>
      </c>
      <c r="F63" s="46">
        <v>-0.0256505</v>
      </c>
      <c r="G63" s="46">
        <v>0.028066249999999997</v>
      </c>
      <c r="H63" s="46">
        <v>-0.01874</v>
      </c>
      <c r="I63" s="46">
        <v>0</v>
      </c>
      <c r="J63" s="46">
        <v>0</v>
      </c>
      <c r="K63" s="46">
        <v>-0.0040999999999999995</v>
      </c>
    </row>
    <row r="64" spans="1:11" ht="12.75">
      <c r="A64" s="32" t="s">
        <v>259</v>
      </c>
      <c r="B64" s="32" t="s">
        <v>135</v>
      </c>
      <c r="C64" s="92" t="s">
        <v>135</v>
      </c>
      <c r="D64" s="46">
        <v>0</v>
      </c>
      <c r="E64" s="46">
        <v>0</v>
      </c>
      <c r="F64" s="46">
        <v>0</v>
      </c>
      <c r="G64" s="46">
        <v>0.13169249</v>
      </c>
      <c r="H64" s="46">
        <v>1.10003701</v>
      </c>
      <c r="I64" s="46">
        <v>0.08521613999999977</v>
      </c>
      <c r="J64" s="46">
        <v>0</v>
      </c>
      <c r="K64" s="46">
        <v>0.13381383000000002</v>
      </c>
    </row>
    <row r="65" spans="1:11" ht="12.75">
      <c r="A65" s="32" t="s">
        <v>602</v>
      </c>
      <c r="B65" s="32" t="s">
        <v>419</v>
      </c>
      <c r="C65" s="92" t="s">
        <v>419</v>
      </c>
      <c r="D65" s="118"/>
      <c r="E65" s="118"/>
      <c r="F65" s="118"/>
      <c r="G65" s="118">
        <v>0</v>
      </c>
      <c r="H65" s="118"/>
      <c r="I65" s="118"/>
      <c r="J65" s="118"/>
      <c r="K65" s="118">
        <v>-0.69497862</v>
      </c>
    </row>
    <row r="66" spans="1:11" ht="12.75">
      <c r="A66" s="32" t="s">
        <v>269</v>
      </c>
      <c r="B66" s="32" t="s">
        <v>133</v>
      </c>
      <c r="C66" s="92" t="s">
        <v>133</v>
      </c>
      <c r="D66" s="46">
        <v>0</v>
      </c>
      <c r="E66" s="46">
        <v>1.8589743799999998</v>
      </c>
      <c r="F66" s="46">
        <v>0</v>
      </c>
      <c r="G66" s="46">
        <v>-0.9709243799999998</v>
      </c>
      <c r="H66" s="46">
        <v>0</v>
      </c>
      <c r="I66" s="46">
        <v>0</v>
      </c>
      <c r="J66" s="46">
        <v>0</v>
      </c>
      <c r="K66" s="46">
        <v>0.979945</v>
      </c>
    </row>
    <row r="67" spans="1:11" ht="12.75">
      <c r="A67" s="32" t="s">
        <v>418</v>
      </c>
      <c r="B67" s="32" t="s">
        <v>0</v>
      </c>
      <c r="C67" s="92" t="s">
        <v>0</v>
      </c>
      <c r="D67" s="46">
        <v>0.00043131</v>
      </c>
      <c r="E67" s="46">
        <v>4.451630240000001</v>
      </c>
      <c r="F67" s="46">
        <v>-0.001973760000001157</v>
      </c>
      <c r="G67" s="46">
        <v>0</v>
      </c>
      <c r="H67" s="46">
        <v>-2.5515644500000003</v>
      </c>
      <c r="I67" s="46">
        <v>0.04166387000000027</v>
      </c>
      <c r="J67" s="46">
        <v>0.046814940000000416</v>
      </c>
      <c r="K67" s="46">
        <v>-0.0463878499999999</v>
      </c>
    </row>
    <row r="68" spans="1:11" ht="13.5">
      <c r="A68" s="32" t="s">
        <v>460</v>
      </c>
      <c r="B68" s="32" t="s">
        <v>455</v>
      </c>
      <c r="C68" s="92" t="s">
        <v>663</v>
      </c>
      <c r="D68" s="46">
        <v>0</v>
      </c>
      <c r="E68" s="46">
        <v>-0.8540399999999999</v>
      </c>
      <c r="F68" s="46">
        <v>0</v>
      </c>
      <c r="G68" s="46">
        <v>-0.6269</v>
      </c>
      <c r="H68" s="46">
        <v>0</v>
      </c>
      <c r="I68" s="46">
        <v>0</v>
      </c>
      <c r="J68" s="46">
        <v>0</v>
      </c>
      <c r="K68" s="46">
        <v>0</v>
      </c>
    </row>
    <row r="69" spans="1:11" ht="12.75">
      <c r="A69" s="32" t="s">
        <v>474</v>
      </c>
      <c r="B69" s="32" t="s">
        <v>476</v>
      </c>
      <c r="C69" s="92" t="s">
        <v>476</v>
      </c>
      <c r="D69" s="46">
        <v>0</v>
      </c>
      <c r="E69" s="46">
        <v>0</v>
      </c>
      <c r="F69" s="46"/>
      <c r="G69" s="46">
        <v>-0.7805</v>
      </c>
      <c r="H69" s="46">
        <v>0</v>
      </c>
      <c r="I69" s="46">
        <v>0</v>
      </c>
      <c r="J69" s="46"/>
      <c r="K69" s="46">
        <v>0</v>
      </c>
    </row>
    <row r="70" spans="1:11" ht="12.75">
      <c r="A70" s="32" t="s">
        <v>475</v>
      </c>
      <c r="B70" s="32" t="s">
        <v>477</v>
      </c>
      <c r="C70" s="92" t="s">
        <v>477</v>
      </c>
      <c r="D70" s="46">
        <v>0</v>
      </c>
      <c r="E70" s="46">
        <v>0</v>
      </c>
      <c r="F70" s="46"/>
      <c r="G70" s="46">
        <v>0.7805</v>
      </c>
      <c r="H70" s="46">
        <v>0</v>
      </c>
      <c r="I70" s="46">
        <v>0</v>
      </c>
      <c r="J70" s="46"/>
      <c r="K70" s="46">
        <v>0</v>
      </c>
    </row>
    <row r="71" spans="1:11" ht="12.75">
      <c r="A71" s="32" t="s">
        <v>490</v>
      </c>
      <c r="B71" s="32" t="s">
        <v>491</v>
      </c>
      <c r="C71" s="97" t="s">
        <v>491</v>
      </c>
      <c r="D71" s="43">
        <v>-0.00206869</v>
      </c>
      <c r="E71" s="43">
        <v>5.482215120000001</v>
      </c>
      <c r="F71" s="183">
        <v>-0.027624260000001157</v>
      </c>
      <c r="G71" s="43">
        <v>-1.4380656399999998</v>
      </c>
      <c r="H71" s="43">
        <v>-1.4702674400000002</v>
      </c>
      <c r="I71" s="43">
        <v>0.12688001000000004</v>
      </c>
      <c r="J71" s="43">
        <v>0.046814940000000416</v>
      </c>
      <c r="K71" s="43">
        <v>0.3682923600000001</v>
      </c>
    </row>
    <row r="72" spans="1:11" ht="12.75">
      <c r="A72" s="32" t="s">
        <v>508</v>
      </c>
      <c r="B72" s="32" t="s">
        <v>134</v>
      </c>
      <c r="C72" s="45" t="s">
        <v>134</v>
      </c>
      <c r="D72" s="46">
        <v>0</v>
      </c>
      <c r="E72" s="46">
        <v>-0.04</v>
      </c>
      <c r="F72" s="46">
        <v>0.00028852000000000044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</row>
    <row r="73" spans="1:11" ht="12.75">
      <c r="A73" s="32" t="s">
        <v>261</v>
      </c>
      <c r="B73" s="32" t="s">
        <v>18</v>
      </c>
      <c r="C73" s="97" t="s">
        <v>18</v>
      </c>
      <c r="D73" s="43">
        <v>-0.00206869</v>
      </c>
      <c r="E73" s="43">
        <v>5.442215120000001</v>
      </c>
      <c r="F73" s="43">
        <v>-0.027335740000001156</v>
      </c>
      <c r="G73" s="43">
        <v>-1.4380656399999998</v>
      </c>
      <c r="H73" s="43">
        <v>-1.4702674400000002</v>
      </c>
      <c r="I73" s="43">
        <v>0.12688001000000004</v>
      </c>
      <c r="J73" s="43">
        <v>0.046814940000000416</v>
      </c>
      <c r="K73" s="43">
        <v>0.3682923600000001</v>
      </c>
    </row>
    <row r="74" spans="1:11" ht="12.75">
      <c r="A74" s="32" t="s">
        <v>270</v>
      </c>
      <c r="B74" s="32" t="s">
        <v>20</v>
      </c>
      <c r="C74" s="45" t="s">
        <v>20</v>
      </c>
      <c r="D74" s="46">
        <v>0.00021695285</v>
      </c>
      <c r="E74" s="46">
        <v>-0.9831764275499998</v>
      </c>
      <c r="F74" s="46">
        <v>0.00801103539999981</v>
      </c>
      <c r="G74" s="46">
        <v>0.4170390356000001</v>
      </c>
      <c r="H74" s="46">
        <v>-0.31488806969999994</v>
      </c>
      <c r="I74" s="46">
        <v>-0.0367952029000001</v>
      </c>
      <c r="J74" s="46">
        <v>-0.013576332599999963</v>
      </c>
      <c r="K74" s="46">
        <v>-0.10739928440000002</v>
      </c>
    </row>
    <row r="75" spans="1:11" ht="13.5" thickBot="1">
      <c r="A75" s="32" t="s">
        <v>263</v>
      </c>
      <c r="B75" s="32" t="s">
        <v>19</v>
      </c>
      <c r="C75" s="42" t="s">
        <v>19</v>
      </c>
      <c r="D75" s="43">
        <v>-0.0018517371500000003</v>
      </c>
      <c r="E75" s="43">
        <v>4.459038692450001</v>
      </c>
      <c r="F75" s="43">
        <v>-0.019324704600001345</v>
      </c>
      <c r="G75" s="43">
        <v>-1.0210266043999998</v>
      </c>
      <c r="H75" s="43">
        <v>-1.7851555097</v>
      </c>
      <c r="I75" s="43">
        <v>0.09008480709999994</v>
      </c>
      <c r="J75" s="43">
        <v>0.03323860740000045</v>
      </c>
      <c r="K75" s="43">
        <v>0.2608930756000001</v>
      </c>
    </row>
    <row r="76" spans="3:11" ht="6" customHeight="1" thickTop="1">
      <c r="C76" s="51"/>
      <c r="D76" s="51"/>
      <c r="E76" s="51"/>
      <c r="F76" s="51"/>
      <c r="G76" s="51"/>
      <c r="H76" s="51"/>
      <c r="I76" s="51"/>
      <c r="J76" s="51"/>
      <c r="K76" s="51"/>
    </row>
    <row r="78" spans="1:3" ht="12.75">
      <c r="A78" s="32" t="s">
        <v>246</v>
      </c>
      <c r="B78" s="32" t="s">
        <v>88</v>
      </c>
      <c r="C78" s="63" t="s">
        <v>88</v>
      </c>
    </row>
    <row r="80" spans="1:6" ht="12.75">
      <c r="A80" s="32" t="s">
        <v>211</v>
      </c>
      <c r="B80" s="32" t="s">
        <v>83</v>
      </c>
      <c r="C80" s="60" t="s">
        <v>83</v>
      </c>
      <c r="D80" s="60"/>
      <c r="E80" s="60"/>
      <c r="F80" s="60"/>
    </row>
    <row r="81" spans="3:11" ht="13.5" thickBot="1">
      <c r="C81" s="39"/>
      <c r="D81" s="40">
        <v>2010</v>
      </c>
      <c r="E81" s="40"/>
      <c r="F81" s="40"/>
      <c r="G81" s="40"/>
      <c r="H81" s="40">
        <v>2011</v>
      </c>
      <c r="I81" s="40"/>
      <c r="J81" s="40"/>
      <c r="K81" s="40"/>
    </row>
    <row r="82" spans="3:11" ht="14.25" thickBot="1" thickTop="1">
      <c r="C82" s="65"/>
      <c r="D82" s="41" t="str">
        <f>+D61</f>
        <v>1Q</v>
      </c>
      <c r="E82" s="41" t="str">
        <f>E61</f>
        <v>2Q</v>
      </c>
      <c r="F82" s="41" t="str">
        <f>+F61</f>
        <v>3Q</v>
      </c>
      <c r="G82" s="41" t="str">
        <f>+G61</f>
        <v>4Q</v>
      </c>
      <c r="H82" s="41" t="str">
        <f>+H61</f>
        <v>1Q</v>
      </c>
      <c r="I82" s="41" t="str">
        <f>I61</f>
        <v>2Q</v>
      </c>
      <c r="J82" s="41" t="str">
        <f>J61</f>
        <v>3Q</v>
      </c>
      <c r="K82" s="41" t="str">
        <f>K61</f>
        <v>4Q</v>
      </c>
    </row>
    <row r="83" spans="1:11" ht="13.5" thickTop="1">
      <c r="A83" s="32" t="s">
        <v>258</v>
      </c>
      <c r="B83" s="32" t="s">
        <v>17</v>
      </c>
      <c r="C83" s="42" t="s">
        <v>17</v>
      </c>
      <c r="D83" s="46"/>
      <c r="E83" s="46"/>
      <c r="F83" s="46"/>
      <c r="G83" s="46"/>
      <c r="H83" s="46"/>
      <c r="I83" s="46"/>
      <c r="J83" s="46"/>
      <c r="K83" s="46"/>
    </row>
    <row r="84" spans="1:11" ht="12.75" hidden="1">
      <c r="A84" s="32" t="s">
        <v>271</v>
      </c>
      <c r="B84" s="32" t="s">
        <v>115</v>
      </c>
      <c r="C84" s="45" t="s">
        <v>115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</row>
    <row r="85" spans="1:11" ht="12.75">
      <c r="A85" s="32" t="s">
        <v>421</v>
      </c>
      <c r="B85" s="32" t="s">
        <v>420</v>
      </c>
      <c r="C85" s="45" t="s">
        <v>420</v>
      </c>
      <c r="D85" s="46">
        <v>0</v>
      </c>
      <c r="E85" s="46">
        <v>0</v>
      </c>
      <c r="F85" s="46">
        <v>4.4768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</row>
    <row r="86" spans="1:11" ht="12.75" hidden="1">
      <c r="A86" s="32" t="s">
        <v>259</v>
      </c>
      <c r="B86" s="32" t="s">
        <v>137</v>
      </c>
      <c r="C86" s="45" t="s">
        <v>137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</row>
    <row r="87" spans="1:11" ht="12.75">
      <c r="A87" s="32" t="s">
        <v>418</v>
      </c>
      <c r="B87" s="32" t="s">
        <v>0</v>
      </c>
      <c r="C87" s="45" t="s">
        <v>0</v>
      </c>
      <c r="D87" s="46">
        <v>0</v>
      </c>
      <c r="E87" s="46">
        <v>3.230291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</row>
    <row r="88" spans="1:11" ht="12.75">
      <c r="A88" s="32" t="s">
        <v>490</v>
      </c>
      <c r="B88" s="32" t="s">
        <v>491</v>
      </c>
      <c r="C88" s="42" t="s">
        <v>491</v>
      </c>
      <c r="D88" s="43">
        <v>0</v>
      </c>
      <c r="E88" s="43">
        <v>3.230291</v>
      </c>
      <c r="F88" s="43">
        <v>4.476800000000001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</row>
    <row r="89" spans="1:11" ht="12.75">
      <c r="A89" s="32" t="s">
        <v>267</v>
      </c>
      <c r="B89" s="32" t="s">
        <v>134</v>
      </c>
      <c r="C89" s="45" t="s">
        <v>134</v>
      </c>
      <c r="D89" s="46">
        <v>0</v>
      </c>
      <c r="E89" s="46">
        <v>0</v>
      </c>
      <c r="F89" s="46">
        <v>-0.039</v>
      </c>
      <c r="G89" s="46">
        <v>0</v>
      </c>
      <c r="H89" s="46">
        <v>0</v>
      </c>
      <c r="I89" s="46">
        <v>0</v>
      </c>
      <c r="J89" s="46">
        <v>-0.0037457199999999997</v>
      </c>
      <c r="K89" s="46">
        <v>0</v>
      </c>
    </row>
    <row r="90" spans="1:11" ht="12.75">
      <c r="A90" s="32" t="s">
        <v>261</v>
      </c>
      <c r="B90" s="32" t="s">
        <v>18</v>
      </c>
      <c r="C90" s="42" t="s">
        <v>18</v>
      </c>
      <c r="D90" s="43">
        <v>0</v>
      </c>
      <c r="E90" s="43">
        <v>3.230291</v>
      </c>
      <c r="F90" s="43">
        <v>4.437800000000001</v>
      </c>
      <c r="G90" s="43">
        <v>0</v>
      </c>
      <c r="H90" s="43">
        <v>0</v>
      </c>
      <c r="I90" s="43">
        <v>0</v>
      </c>
      <c r="J90" s="43">
        <v>-0.0037457199999999997</v>
      </c>
      <c r="K90" s="43">
        <v>0</v>
      </c>
    </row>
    <row r="91" spans="1:11" ht="12.75">
      <c r="A91" s="32" t="s">
        <v>262</v>
      </c>
      <c r="B91" s="32" t="s">
        <v>20</v>
      </c>
      <c r="C91" s="45" t="s">
        <v>20</v>
      </c>
      <c r="D91" s="46">
        <v>0</v>
      </c>
      <c r="E91" s="46">
        <v>0</v>
      </c>
      <c r="F91" s="46">
        <v>0.005655</v>
      </c>
      <c r="G91" s="46">
        <v>0</v>
      </c>
      <c r="H91" s="46">
        <v>0</v>
      </c>
      <c r="I91" s="46">
        <v>0</v>
      </c>
      <c r="J91" s="46">
        <v>0.0005431294</v>
      </c>
      <c r="K91" s="46">
        <v>0</v>
      </c>
    </row>
    <row r="92" spans="1:11" ht="13.5" thickBot="1">
      <c r="A92" s="32" t="s">
        <v>263</v>
      </c>
      <c r="B92" s="32" t="s">
        <v>19</v>
      </c>
      <c r="C92" s="42" t="s">
        <v>19</v>
      </c>
      <c r="D92" s="43">
        <v>0</v>
      </c>
      <c r="E92" s="43">
        <v>3.230291</v>
      </c>
      <c r="F92" s="43">
        <v>4.443455000000001</v>
      </c>
      <c r="G92" s="43">
        <v>0</v>
      </c>
      <c r="H92" s="43">
        <v>0</v>
      </c>
      <c r="I92" s="43">
        <v>0</v>
      </c>
      <c r="J92" s="43">
        <v>-0.0032025905999999997</v>
      </c>
      <c r="K92" s="43">
        <v>0</v>
      </c>
    </row>
    <row r="93" spans="3:11" ht="6" customHeight="1" thickTop="1">
      <c r="C93" s="51"/>
      <c r="D93" s="51"/>
      <c r="E93" s="51"/>
      <c r="F93" s="51"/>
      <c r="G93" s="51"/>
      <c r="H93" s="51"/>
      <c r="I93" s="51"/>
      <c r="J93" s="51"/>
      <c r="K93" s="51"/>
    </row>
    <row r="94" ht="12.75">
      <c r="C94" s="106"/>
    </row>
    <row r="95" ht="12.75">
      <c r="C95" s="106"/>
    </row>
    <row r="96" spans="1:3" ht="12.75">
      <c r="A96" s="32" t="s">
        <v>272</v>
      </c>
      <c r="B96" s="32" t="s">
        <v>15</v>
      </c>
      <c r="C96" s="63" t="s">
        <v>15</v>
      </c>
    </row>
    <row r="97" ht="12.75">
      <c r="C97" s="86"/>
    </row>
    <row r="98" spans="1:6" ht="12.75">
      <c r="A98" s="32" t="s">
        <v>268</v>
      </c>
      <c r="B98" s="32" t="s">
        <v>83</v>
      </c>
      <c r="C98" s="60" t="s">
        <v>83</v>
      </c>
      <c r="D98" s="60"/>
      <c r="E98" s="60"/>
      <c r="F98" s="60"/>
    </row>
    <row r="99" spans="3:11" ht="13.5" thickBot="1">
      <c r="C99" s="39"/>
      <c r="D99" s="40">
        <v>2010</v>
      </c>
      <c r="E99" s="40"/>
      <c r="F99" s="40"/>
      <c r="G99" s="40"/>
      <c r="H99" s="40">
        <v>2011</v>
      </c>
      <c r="I99" s="40"/>
      <c r="J99" s="40"/>
      <c r="K99" s="40"/>
    </row>
    <row r="100" spans="3:11" ht="14.25" thickBot="1" thickTop="1">
      <c r="C100" s="65"/>
      <c r="D100" s="41" t="str">
        <f>+D82</f>
        <v>1Q</v>
      </c>
      <c r="E100" s="41" t="str">
        <f>E82</f>
        <v>2Q</v>
      </c>
      <c r="F100" s="41" t="str">
        <f>F82</f>
        <v>3Q</v>
      </c>
      <c r="G100" s="41" t="str">
        <f>+G82</f>
        <v>4Q</v>
      </c>
      <c r="H100" s="41" t="str">
        <f>+H82</f>
        <v>1Q</v>
      </c>
      <c r="I100" s="41" t="str">
        <f>I82</f>
        <v>2Q</v>
      </c>
      <c r="J100" s="41" t="str">
        <f>J82</f>
        <v>3Q</v>
      </c>
      <c r="K100" s="41" t="str">
        <f>K82</f>
        <v>4Q</v>
      </c>
    </row>
    <row r="101" spans="1:11" ht="13.5" thickTop="1">
      <c r="A101" s="32" t="s">
        <v>258</v>
      </c>
      <c r="B101" s="32" t="s">
        <v>17</v>
      </c>
      <c r="C101" s="42" t="s">
        <v>17</v>
      </c>
      <c r="D101" s="46"/>
      <c r="E101" s="46"/>
      <c r="F101" s="46"/>
      <c r="G101" s="46"/>
      <c r="H101" s="46"/>
      <c r="I101" s="46"/>
      <c r="J101" s="46"/>
      <c r="K101" s="46"/>
    </row>
    <row r="102" spans="1:11" ht="12.75">
      <c r="A102" s="32" t="s">
        <v>264</v>
      </c>
      <c r="B102" s="32" t="s">
        <v>114</v>
      </c>
      <c r="C102" s="45" t="s">
        <v>114</v>
      </c>
      <c r="D102" s="46">
        <v>0</v>
      </c>
      <c r="E102" s="46">
        <v>0</v>
      </c>
      <c r="F102" s="46">
        <v>0</v>
      </c>
      <c r="G102" s="46">
        <v>-65.91696499999999</v>
      </c>
      <c r="H102" s="46">
        <v>0</v>
      </c>
      <c r="I102" s="46">
        <v>0</v>
      </c>
      <c r="J102" s="46">
        <v>0</v>
      </c>
      <c r="K102" s="46">
        <v>0</v>
      </c>
    </row>
    <row r="103" spans="1:11" ht="12.75">
      <c r="A103" s="32" t="s">
        <v>444</v>
      </c>
      <c r="B103" s="32" t="s">
        <v>445</v>
      </c>
      <c r="C103" s="92" t="s">
        <v>445</v>
      </c>
      <c r="D103" s="46">
        <v>0</v>
      </c>
      <c r="E103" s="46">
        <v>0</v>
      </c>
      <c r="F103" s="46">
        <v>0</v>
      </c>
      <c r="G103" s="46">
        <v>65.91696499999999</v>
      </c>
      <c r="H103" s="46">
        <v>0</v>
      </c>
      <c r="I103" s="46">
        <v>0</v>
      </c>
      <c r="J103" s="46">
        <v>0</v>
      </c>
      <c r="K103" s="46">
        <v>0</v>
      </c>
    </row>
    <row r="104" spans="1:11" ht="12.75">
      <c r="A104" s="32" t="s">
        <v>600</v>
      </c>
      <c r="B104" s="32" t="s">
        <v>601</v>
      </c>
      <c r="C104" s="92" t="s">
        <v>601</v>
      </c>
      <c r="D104" s="46">
        <v>0.00408964</v>
      </c>
      <c r="E104" s="46">
        <v>-1.5595842899999997</v>
      </c>
      <c r="F104" s="46">
        <v>0.010080219999999862</v>
      </c>
      <c r="G104" s="46">
        <v>-1.4894988300000003</v>
      </c>
      <c r="H104" s="46">
        <v>-2.09394875</v>
      </c>
      <c r="I104" s="46">
        <v>-3.7308543700000003</v>
      </c>
      <c r="J104" s="46">
        <v>0.01795168000000036</v>
      </c>
      <c r="K104" s="46">
        <v>4.5235861</v>
      </c>
    </row>
    <row r="105" spans="1:11" ht="12.75">
      <c r="A105" s="32" t="s">
        <v>604</v>
      </c>
      <c r="B105" s="32" t="s">
        <v>115</v>
      </c>
      <c r="C105" s="92" t="s">
        <v>115</v>
      </c>
      <c r="D105" s="46">
        <v>-0.06065841000000001</v>
      </c>
      <c r="E105" s="46">
        <v>0.004714870000000024</v>
      </c>
      <c r="F105" s="46">
        <v>-0.34720048000000003</v>
      </c>
      <c r="G105" s="46">
        <v>-2.3804185700000002</v>
      </c>
      <c r="H105" s="46">
        <v>-0.07130522</v>
      </c>
      <c r="I105" s="46">
        <v>-0.29719003000000005</v>
      </c>
      <c r="J105" s="46">
        <v>-1.05201855</v>
      </c>
      <c r="K105" s="46">
        <v>-13.08445257</v>
      </c>
    </row>
    <row r="106" spans="1:11" ht="12.75">
      <c r="A106" s="32" t="s">
        <v>259</v>
      </c>
      <c r="B106" s="32" t="s">
        <v>138</v>
      </c>
      <c r="C106" s="92" t="s">
        <v>138</v>
      </c>
      <c r="D106" s="46">
        <v>-0.41479013</v>
      </c>
      <c r="E106" s="46">
        <v>0.10449996</v>
      </c>
      <c r="F106" s="46">
        <v>0.39278622999999996</v>
      </c>
      <c r="G106" s="46">
        <v>3.39800756</v>
      </c>
      <c r="H106" s="46">
        <v>1.1615490800000001</v>
      </c>
      <c r="I106" s="46">
        <v>0.5243489899999998</v>
      </c>
      <c r="J106" s="46">
        <v>-0.23472597000000017</v>
      </c>
      <c r="K106" s="46">
        <v>0.23192423000000018</v>
      </c>
    </row>
    <row r="107" spans="1:11" ht="13.5">
      <c r="A107" s="32" t="s">
        <v>460</v>
      </c>
      <c r="B107" s="32" t="s">
        <v>455</v>
      </c>
      <c r="C107" s="92" t="s">
        <v>663</v>
      </c>
      <c r="D107" s="46">
        <v>0</v>
      </c>
      <c r="E107" s="46">
        <v>-9.786269999999998</v>
      </c>
      <c r="F107" s="46">
        <v>0</v>
      </c>
      <c r="G107" s="46">
        <v>-0.6269000000000009</v>
      </c>
      <c r="H107" s="46">
        <v>0</v>
      </c>
      <c r="I107" s="46">
        <v>0</v>
      </c>
      <c r="J107" s="46">
        <v>0</v>
      </c>
      <c r="K107" s="46">
        <v>0</v>
      </c>
    </row>
    <row r="108" spans="1:11" ht="12.75">
      <c r="A108" s="32" t="s">
        <v>269</v>
      </c>
      <c r="B108" s="32" t="s">
        <v>133</v>
      </c>
      <c r="C108" s="45" t="s">
        <v>133</v>
      </c>
      <c r="D108" s="46">
        <v>5.94667244</v>
      </c>
      <c r="E108" s="46">
        <v>3.18630194</v>
      </c>
      <c r="F108" s="46">
        <v>1.1494088099999988</v>
      </c>
      <c r="G108" s="46">
        <v>10.34748146</v>
      </c>
      <c r="H108" s="46">
        <v>1.43855686</v>
      </c>
      <c r="I108" s="46">
        <v>1.82992324</v>
      </c>
      <c r="J108" s="46">
        <v>0.7225336999999996</v>
      </c>
      <c r="K108" s="46">
        <v>2.70984966</v>
      </c>
    </row>
    <row r="109" spans="1:11" ht="12.75">
      <c r="A109" s="32" t="s">
        <v>421</v>
      </c>
      <c r="B109" s="32" t="s">
        <v>420</v>
      </c>
      <c r="C109" s="45" t="s">
        <v>420</v>
      </c>
      <c r="D109" s="46">
        <v>0</v>
      </c>
      <c r="E109" s="46">
        <v>0.005248630000000001</v>
      </c>
      <c r="F109" s="46">
        <v>4.47155137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</row>
    <row r="110" spans="1:11" ht="12.75">
      <c r="A110" s="32" t="s">
        <v>418</v>
      </c>
      <c r="B110" s="32" t="s">
        <v>0</v>
      </c>
      <c r="C110" s="45" t="s">
        <v>0</v>
      </c>
      <c r="D110" s="46">
        <v>-0.05957548000000001</v>
      </c>
      <c r="E110" s="46">
        <v>8.07844598</v>
      </c>
      <c r="F110" s="46">
        <v>-0.2655008100000016</v>
      </c>
      <c r="G110" s="46">
        <v>0.29358825000000177</v>
      </c>
      <c r="H110" s="46">
        <v>-2.65936399</v>
      </c>
      <c r="I110" s="46">
        <v>0.47256554999999967</v>
      </c>
      <c r="J110" s="46">
        <v>-0.5055711299999994</v>
      </c>
      <c r="K110" s="46">
        <v>2.37844199</v>
      </c>
    </row>
    <row r="111" spans="1:11" ht="12.75">
      <c r="A111" s="32" t="s">
        <v>595</v>
      </c>
      <c r="B111" s="32" t="s">
        <v>1</v>
      </c>
      <c r="C111" s="45" t="s">
        <v>1</v>
      </c>
      <c r="D111" s="46">
        <v>0.39888132</v>
      </c>
      <c r="E111" s="46">
        <v>7.892714369999999</v>
      </c>
      <c r="F111" s="46">
        <v>3.8574514900000008</v>
      </c>
      <c r="G111" s="46">
        <v>-5.843663669999998</v>
      </c>
      <c r="H111" s="46">
        <v>17.802636720000002</v>
      </c>
      <c r="I111" s="46">
        <v>4.873915489999995</v>
      </c>
      <c r="J111" s="46">
        <v>3.070615029999999</v>
      </c>
      <c r="K111" s="46">
        <v>20.00761885</v>
      </c>
    </row>
    <row r="112" spans="1:11" ht="12.75">
      <c r="A112" s="32" t="s">
        <v>474</v>
      </c>
      <c r="B112" s="32" t="s">
        <v>476</v>
      </c>
      <c r="C112" s="45" t="s">
        <v>476</v>
      </c>
      <c r="D112" s="46">
        <v>0</v>
      </c>
      <c r="E112" s="46">
        <v>0</v>
      </c>
      <c r="F112" s="46">
        <v>0</v>
      </c>
      <c r="G112" s="46">
        <v>-0.7805</v>
      </c>
      <c r="H112" s="46">
        <v>0</v>
      </c>
      <c r="I112" s="46">
        <v>0</v>
      </c>
      <c r="J112" s="46">
        <v>0</v>
      </c>
      <c r="K112" s="46">
        <v>0</v>
      </c>
    </row>
    <row r="113" spans="1:11" ht="12.75">
      <c r="A113" s="32" t="s">
        <v>475</v>
      </c>
      <c r="B113" s="32" t="s">
        <v>477</v>
      </c>
      <c r="C113" s="45" t="s">
        <v>477</v>
      </c>
      <c r="D113" s="46">
        <v>0</v>
      </c>
      <c r="E113" s="46">
        <v>0</v>
      </c>
      <c r="F113" s="46">
        <v>0</v>
      </c>
      <c r="G113" s="46">
        <v>0.7805</v>
      </c>
      <c r="H113" s="46">
        <v>0</v>
      </c>
      <c r="I113" s="46">
        <v>0</v>
      </c>
      <c r="J113" s="46">
        <v>0</v>
      </c>
      <c r="K113" s="46">
        <v>0</v>
      </c>
    </row>
    <row r="114" spans="1:11" ht="12.75">
      <c r="A114" s="32" t="s">
        <v>490</v>
      </c>
      <c r="B114" s="32" t="s">
        <v>491</v>
      </c>
      <c r="C114" s="42" t="s">
        <v>491</v>
      </c>
      <c r="D114" s="43">
        <v>5.81461938</v>
      </c>
      <c r="E114" s="43">
        <v>7.926071460000002</v>
      </c>
      <c r="F114" s="183">
        <v>9.268576829999997</v>
      </c>
      <c r="G114" s="43">
        <v>3.6985962000000008</v>
      </c>
      <c r="H114" s="43">
        <v>15.578124700000002</v>
      </c>
      <c r="I114" s="43">
        <v>3.672708869999994</v>
      </c>
      <c r="J114" s="183">
        <v>2.018784759999999</v>
      </c>
      <c r="K114" s="183">
        <v>16.76696826</v>
      </c>
    </row>
    <row r="115" spans="1:11" ht="12.75">
      <c r="A115" s="32" t="s">
        <v>267</v>
      </c>
      <c r="B115" s="32" t="s">
        <v>134</v>
      </c>
      <c r="C115" s="45" t="s">
        <v>134</v>
      </c>
      <c r="D115" s="46">
        <v>0</v>
      </c>
      <c r="E115" s="46">
        <v>-0.04</v>
      </c>
      <c r="F115" s="118">
        <v>0.00028852000000000044</v>
      </c>
      <c r="G115" s="46">
        <v>0</v>
      </c>
      <c r="H115" s="46">
        <v>0.00147644</v>
      </c>
      <c r="I115" s="46">
        <v>7.633999999999983E-05</v>
      </c>
      <c r="J115" s="118">
        <v>0.50692651</v>
      </c>
      <c r="K115" s="118">
        <v>4.25600000000248E-05</v>
      </c>
    </row>
    <row r="116" spans="1:11" ht="12.75">
      <c r="A116" s="32" t="s">
        <v>261</v>
      </c>
      <c r="B116" s="32" t="s">
        <v>18</v>
      </c>
      <c r="C116" s="42" t="s">
        <v>18</v>
      </c>
      <c r="D116" s="43">
        <v>5.81461938</v>
      </c>
      <c r="E116" s="43">
        <v>7.886071460000002</v>
      </c>
      <c r="F116" s="43">
        <v>9.268865349999997</v>
      </c>
      <c r="G116" s="43">
        <v>3.6985962000000008</v>
      </c>
      <c r="H116" s="43">
        <v>15.579601140000001</v>
      </c>
      <c r="I116" s="43">
        <v>3.672785209999994</v>
      </c>
      <c r="J116" s="43">
        <v>2.525711269999999</v>
      </c>
      <c r="K116" s="43">
        <v>16.76701082</v>
      </c>
    </row>
    <row r="117" spans="1:11" ht="12.75">
      <c r="A117" s="32" t="s">
        <v>262</v>
      </c>
      <c r="B117" s="32" t="s">
        <v>20</v>
      </c>
      <c r="C117" s="45" t="s">
        <v>20</v>
      </c>
      <c r="D117" s="46">
        <v>-1.7016126698999998</v>
      </c>
      <c r="E117" s="46">
        <v>-1.1963983778000005</v>
      </c>
      <c r="F117" s="46">
        <v>-1.5761830598000004</v>
      </c>
      <c r="G117" s="46">
        <v>-1.3816556484499998</v>
      </c>
      <c r="H117" s="46">
        <v>-6.176388164</v>
      </c>
      <c r="I117" s="46">
        <v>-1.380723519400001</v>
      </c>
      <c r="J117" s="46">
        <v>-1.0097174048500008</v>
      </c>
      <c r="K117" s="46">
        <v>-6.945704009399998</v>
      </c>
    </row>
    <row r="118" spans="1:11" ht="13.5" thickBot="1">
      <c r="A118" s="32" t="s">
        <v>263</v>
      </c>
      <c r="B118" s="32" t="s">
        <v>19</v>
      </c>
      <c r="C118" s="42" t="s">
        <v>19</v>
      </c>
      <c r="D118" s="43">
        <v>4.1130067101000005</v>
      </c>
      <c r="E118" s="43">
        <v>6.6896730822000015</v>
      </c>
      <c r="F118" s="43">
        <v>7.692682290199997</v>
      </c>
      <c r="G118" s="43">
        <v>2.316940551550001</v>
      </c>
      <c r="H118" s="43">
        <v>9.403212976000002</v>
      </c>
      <c r="I118" s="43">
        <v>2.292061690599993</v>
      </c>
      <c r="J118" s="43">
        <v>1.5159938651499982</v>
      </c>
      <c r="K118" s="43">
        <v>9.821306810600001</v>
      </c>
    </row>
    <row r="119" spans="3:11" ht="6" customHeight="1" thickTop="1">
      <c r="C119" s="51"/>
      <c r="D119" s="51"/>
      <c r="E119" s="51"/>
      <c r="F119" s="51"/>
      <c r="G119" s="51"/>
      <c r="H119" s="51"/>
      <c r="I119" s="51"/>
      <c r="J119" s="51"/>
      <c r="K119" s="51"/>
    </row>
    <row r="120" ht="12.75">
      <c r="C120" s="86"/>
    </row>
    <row r="121" ht="12.75">
      <c r="C121" s="86"/>
    </row>
    <row r="122" spans="3:12" ht="12.75"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1:12" ht="12.75">
      <c r="A123" s="32" t="s">
        <v>441</v>
      </c>
      <c r="B123" s="32" t="s">
        <v>165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1:12" ht="12.75">
      <c r="A124" s="32" t="s">
        <v>502</v>
      </c>
      <c r="B124" s="32" t="s">
        <v>498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1:12" ht="12.75">
      <c r="A125" s="32" t="s">
        <v>524</v>
      </c>
      <c r="B125" s="32" t="s">
        <v>509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12" ht="12.75">
      <c r="A126" s="32" t="s">
        <v>442</v>
      </c>
      <c r="B126" s="32" t="s">
        <v>124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</row>
    <row r="127" spans="1:12" ht="12.75">
      <c r="A127" s="32" t="s">
        <v>441</v>
      </c>
      <c r="B127" s="32" t="s">
        <v>165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</row>
    <row r="128" spans="1:12" ht="12.75">
      <c r="A128" s="32" t="s">
        <v>502</v>
      </c>
      <c r="B128" s="32" t="s">
        <v>498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</row>
    <row r="129" spans="3:12" ht="12.75">
      <c r="C129" s="86"/>
      <c r="D129" s="86"/>
      <c r="E129" s="86"/>
      <c r="F129" s="86"/>
      <c r="G129" s="86"/>
      <c r="H129" s="86"/>
      <c r="I129" s="86"/>
      <c r="J129" s="86"/>
      <c r="K129" s="86"/>
      <c r="L129" s="86"/>
    </row>
    <row r="130" spans="3:12" ht="12.75">
      <c r="C130" s="86"/>
      <c r="D130" s="86"/>
      <c r="E130" s="86"/>
      <c r="F130" s="86"/>
      <c r="G130" s="86"/>
      <c r="H130" s="86"/>
      <c r="I130" s="86"/>
      <c r="J130" s="86"/>
      <c r="K130" s="86"/>
      <c r="L130" s="86"/>
    </row>
    <row r="131" spans="3:12" ht="12.75">
      <c r="C131" s="86"/>
      <c r="D131" s="86"/>
      <c r="E131" s="86"/>
      <c r="F131" s="86"/>
      <c r="G131" s="86"/>
      <c r="H131" s="86"/>
      <c r="I131" s="86"/>
      <c r="J131" s="86"/>
      <c r="K131" s="86"/>
      <c r="L131" s="86"/>
    </row>
    <row r="132" spans="3:12" ht="12.75">
      <c r="C132" s="86"/>
      <c r="D132" s="86"/>
      <c r="E132" s="86"/>
      <c r="F132" s="86"/>
      <c r="G132" s="86"/>
      <c r="H132" s="86"/>
      <c r="I132" s="86"/>
      <c r="J132" s="86"/>
      <c r="K132" s="86"/>
      <c r="L132" s="86"/>
    </row>
    <row r="133" spans="3:12" ht="12.75">
      <c r="C133" s="86"/>
      <c r="D133" s="86"/>
      <c r="E133" s="86"/>
      <c r="F133" s="86"/>
      <c r="G133" s="86"/>
      <c r="H133" s="86"/>
      <c r="I133" s="86"/>
      <c r="J133" s="86"/>
      <c r="K133" s="86"/>
      <c r="L133" s="86"/>
    </row>
    <row r="134" spans="3:12" ht="12.75">
      <c r="C134" s="86"/>
      <c r="D134" s="86"/>
      <c r="E134" s="86"/>
      <c r="F134" s="86"/>
      <c r="G134" s="86"/>
      <c r="H134" s="86"/>
      <c r="I134" s="86"/>
      <c r="J134" s="86"/>
      <c r="K134" s="86"/>
      <c r="L134" s="86"/>
    </row>
    <row r="135" spans="3:12" ht="12.75">
      <c r="C135" s="86"/>
      <c r="D135" s="86"/>
      <c r="E135" s="86"/>
      <c r="F135" s="86"/>
      <c r="G135" s="86"/>
      <c r="H135" s="86"/>
      <c r="I135" s="86"/>
      <c r="J135" s="86"/>
      <c r="K135" s="86"/>
      <c r="L135" s="86"/>
    </row>
    <row r="136" spans="3:12" ht="12.75">
      <c r="C136" s="86"/>
      <c r="D136" s="86"/>
      <c r="E136" s="86"/>
      <c r="F136" s="86"/>
      <c r="G136" s="86"/>
      <c r="H136" s="86"/>
      <c r="I136" s="86"/>
      <c r="J136" s="86"/>
      <c r="K136" s="86"/>
      <c r="L136" s="86"/>
    </row>
    <row r="137" spans="3:12" ht="12.75">
      <c r="C137" s="86"/>
      <c r="D137" s="86"/>
      <c r="E137" s="86"/>
      <c r="F137" s="86"/>
      <c r="G137" s="86"/>
      <c r="H137" s="86"/>
      <c r="I137" s="86"/>
      <c r="J137" s="86"/>
      <c r="K137" s="86"/>
      <c r="L137" s="86"/>
    </row>
    <row r="138" spans="3:12" ht="12.75">
      <c r="C138" s="86"/>
      <c r="D138" s="86"/>
      <c r="E138" s="86"/>
      <c r="F138" s="86"/>
      <c r="G138" s="86"/>
      <c r="H138" s="86"/>
      <c r="I138" s="86"/>
      <c r="J138" s="86"/>
      <c r="K138" s="86"/>
      <c r="L138" s="86"/>
    </row>
    <row r="139" spans="3:12" ht="12.75">
      <c r="C139" s="86"/>
      <c r="D139" s="86"/>
      <c r="E139" s="86"/>
      <c r="F139" s="86"/>
      <c r="G139" s="86"/>
      <c r="H139" s="86"/>
      <c r="I139" s="86"/>
      <c r="J139" s="86"/>
      <c r="K139" s="86"/>
      <c r="L139" s="86"/>
    </row>
    <row r="140" spans="3:12" ht="12.75">
      <c r="C140" s="86"/>
      <c r="D140" s="86"/>
      <c r="E140" s="86"/>
      <c r="F140" s="86"/>
      <c r="G140" s="86"/>
      <c r="H140" s="86"/>
      <c r="I140" s="86"/>
      <c r="J140" s="86"/>
      <c r="K140" s="86"/>
      <c r="L140" s="86"/>
    </row>
    <row r="141" spans="3:12" ht="12.75">
      <c r="C141" s="86"/>
      <c r="D141" s="86"/>
      <c r="E141" s="86"/>
      <c r="F141" s="86"/>
      <c r="G141" s="86"/>
      <c r="H141" s="86"/>
      <c r="I141" s="86"/>
      <c r="J141" s="86"/>
      <c r="K141" s="86"/>
      <c r="L141" s="86"/>
    </row>
    <row r="142" spans="3:12" ht="12.75">
      <c r="C142" s="86"/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3:12" ht="12.75">
      <c r="C143" s="86"/>
      <c r="D143" s="86"/>
      <c r="E143" s="86"/>
      <c r="F143" s="86"/>
      <c r="G143" s="86"/>
      <c r="H143" s="86"/>
      <c r="I143" s="86"/>
      <c r="J143" s="86"/>
      <c r="K143" s="86"/>
      <c r="L143" s="86"/>
    </row>
    <row r="144" spans="3:12" ht="12.75">
      <c r="C144" s="86"/>
      <c r="D144" s="86"/>
      <c r="E144" s="86"/>
      <c r="F144" s="86"/>
      <c r="G144" s="86"/>
      <c r="H144" s="86"/>
      <c r="I144" s="86"/>
      <c r="J144" s="86"/>
      <c r="K144" s="86"/>
      <c r="L144" s="86"/>
    </row>
    <row r="145" spans="3:12" ht="12.75">
      <c r="C145" s="86"/>
      <c r="D145" s="86"/>
      <c r="E145" s="86"/>
      <c r="F145" s="86"/>
      <c r="G145" s="86"/>
      <c r="H145" s="86"/>
      <c r="I145" s="86"/>
      <c r="J145" s="86"/>
      <c r="K145" s="86"/>
      <c r="L145" s="86"/>
    </row>
    <row r="146" spans="3:12" ht="12.75">
      <c r="C146" s="86"/>
      <c r="D146" s="86"/>
      <c r="E146" s="86"/>
      <c r="F146" s="86"/>
      <c r="G146" s="86"/>
      <c r="H146" s="86"/>
      <c r="I146" s="86"/>
      <c r="J146" s="86"/>
      <c r="K146" s="86"/>
      <c r="L146" s="86"/>
    </row>
    <row r="147" spans="3:12" ht="12.75">
      <c r="C147" s="86"/>
      <c r="D147" s="86"/>
      <c r="E147" s="86"/>
      <c r="F147" s="86"/>
      <c r="G147" s="86"/>
      <c r="H147" s="86"/>
      <c r="I147" s="86"/>
      <c r="J147" s="86"/>
      <c r="K147" s="86"/>
      <c r="L147" s="86"/>
    </row>
    <row r="148" spans="3:12" ht="12.75">
      <c r="C148" s="86"/>
      <c r="D148" s="86"/>
      <c r="E148" s="86"/>
      <c r="F148" s="86"/>
      <c r="G148" s="86"/>
      <c r="H148" s="86"/>
      <c r="I148" s="86"/>
      <c r="J148" s="86"/>
      <c r="K148" s="86"/>
      <c r="L148" s="86"/>
    </row>
    <row r="149" spans="3:12" ht="12.75">
      <c r="C149" s="86"/>
      <c r="D149" s="86"/>
      <c r="E149" s="86"/>
      <c r="F149" s="86"/>
      <c r="G149" s="86"/>
      <c r="H149" s="86"/>
      <c r="I149" s="86"/>
      <c r="J149" s="86"/>
      <c r="K149" s="86"/>
      <c r="L149" s="86"/>
    </row>
    <row r="150" spans="3:12" ht="12.75">
      <c r="C150" s="86"/>
      <c r="D150" s="86"/>
      <c r="E150" s="86"/>
      <c r="F150" s="86"/>
      <c r="G150" s="86"/>
      <c r="H150" s="86"/>
      <c r="I150" s="86"/>
      <c r="J150" s="86"/>
      <c r="K150" s="86"/>
      <c r="L150" s="86"/>
    </row>
    <row r="151" spans="3:12" ht="12.75">
      <c r="C151" s="86"/>
      <c r="D151" s="86"/>
      <c r="E151" s="86"/>
      <c r="F151" s="86"/>
      <c r="G151" s="86"/>
      <c r="H151" s="86"/>
      <c r="I151" s="86"/>
      <c r="J151" s="86"/>
      <c r="K151" s="86"/>
      <c r="L151" s="86"/>
    </row>
    <row r="152" spans="3:12" ht="12.75">
      <c r="C152" s="86"/>
      <c r="D152" s="86"/>
      <c r="E152" s="86"/>
      <c r="F152" s="86"/>
      <c r="G152" s="86"/>
      <c r="H152" s="86"/>
      <c r="I152" s="86"/>
      <c r="J152" s="86"/>
      <c r="K152" s="86"/>
      <c r="L152" s="86"/>
    </row>
    <row r="153" spans="3:12" ht="12.75">
      <c r="C153" s="86"/>
      <c r="D153" s="86"/>
      <c r="E153" s="86"/>
      <c r="F153" s="86"/>
      <c r="G153" s="86"/>
      <c r="H153" s="86"/>
      <c r="I153" s="86"/>
      <c r="J153" s="86"/>
      <c r="K153" s="86"/>
      <c r="L153" s="86"/>
    </row>
    <row r="154" spans="3:12" ht="12.75">
      <c r="C154" s="86"/>
      <c r="D154" s="86"/>
      <c r="E154" s="86"/>
      <c r="F154" s="86"/>
      <c r="G154" s="86"/>
      <c r="H154" s="86"/>
      <c r="I154" s="86"/>
      <c r="J154" s="86"/>
      <c r="K154" s="86"/>
      <c r="L154" s="86"/>
    </row>
    <row r="155" spans="3:12" ht="12.75">
      <c r="C155" s="86"/>
      <c r="D155" s="86"/>
      <c r="E155" s="86"/>
      <c r="F155" s="86"/>
      <c r="G155" s="86"/>
      <c r="H155" s="86"/>
      <c r="I155" s="86"/>
      <c r="J155" s="86"/>
      <c r="K155" s="86"/>
      <c r="L155" s="86"/>
    </row>
    <row r="156" spans="3:12" ht="12.75">
      <c r="C156" s="86"/>
      <c r="D156" s="86"/>
      <c r="E156" s="86"/>
      <c r="F156" s="86"/>
      <c r="G156" s="86"/>
      <c r="H156" s="86"/>
      <c r="I156" s="86"/>
      <c r="J156" s="86"/>
      <c r="K156" s="86"/>
      <c r="L156" s="86"/>
    </row>
    <row r="157" spans="3:12" ht="12.75">
      <c r="C157" s="86"/>
      <c r="D157" s="86"/>
      <c r="E157" s="86"/>
      <c r="F157" s="86"/>
      <c r="G157" s="86"/>
      <c r="H157" s="86"/>
      <c r="I157" s="86"/>
      <c r="J157" s="86"/>
      <c r="K157" s="86"/>
      <c r="L157" s="86"/>
    </row>
    <row r="158" spans="3:12" ht="12.75">
      <c r="C158" s="86"/>
      <c r="D158" s="86"/>
      <c r="E158" s="86"/>
      <c r="F158" s="86"/>
      <c r="G158" s="86"/>
      <c r="H158" s="86"/>
      <c r="I158" s="86"/>
      <c r="J158" s="86"/>
      <c r="K158" s="86"/>
      <c r="L158" s="86"/>
    </row>
    <row r="159" spans="3:12" ht="12.75">
      <c r="C159" s="86"/>
      <c r="D159" s="86"/>
      <c r="E159" s="86"/>
      <c r="F159" s="86"/>
      <c r="G159" s="86"/>
      <c r="H159" s="86"/>
      <c r="I159" s="86"/>
      <c r="J159" s="86"/>
      <c r="K159" s="86"/>
      <c r="L159" s="86"/>
    </row>
  </sheetData>
  <sheetProtection/>
  <hyperlinks>
    <hyperlink ref="C8" location="'Reconciliation 2'!C36" display="Refining &amp; Marketing"/>
    <hyperlink ref="C9" location="'Reconciliation 2'!C67" display="G&amp;P"/>
    <hyperlink ref="C6" location="'Reconciliation 2'!C14" display="Eventos não recorrentes"/>
    <hyperlink ref="C10" location="'Reconciliation 2'!C93" display="Outros"/>
    <hyperlink ref="C11" location="'Reconciliation 2'!C111" display="Resumo Consolidado"/>
    <hyperlink ref="E7" location="'Table of Contents'!C5" display="Índice"/>
    <hyperlink ref="C7" location="'Reconciliation 2'!C15" display="Exploration &amp; Production"/>
  </hyperlinks>
  <printOptions/>
  <pageMargins left="0.35433070866141736" right="0.35433070866141736" top="0.3937007874015748" bottom="0.3937007874015748" header="0.5118110236220472" footer="0.5118110236220472"/>
  <pageSetup fitToHeight="0" horizontalDpi="600" verticalDpi="600" orientation="portrait" paperSize="9" scale="55" r:id="rId2"/>
  <rowBreaks count="1" manualBreakCount="1">
    <brk id="76" max="255" man="1"/>
  </rowBreaks>
  <colBreaks count="1" manualBreakCount="1">
    <brk id="16" max="1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116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K59" sqref="K59"/>
      <selection pane="topRight" activeCell="D50" sqref="D50:G50"/>
    </sheetView>
  </sheetViews>
  <sheetFormatPr defaultColWidth="9.140625" defaultRowHeight="12.75"/>
  <cols>
    <col min="1" max="1" width="9.28125" style="32" hidden="1" customWidth="1"/>
    <col min="2" max="2" width="9.140625" style="32" hidden="1" customWidth="1"/>
    <col min="3" max="3" width="40.57421875" style="32" bestFit="1" customWidth="1"/>
    <col min="4" max="20" width="10.7109375" style="32" customWidth="1"/>
    <col min="21" max="24" width="9.140625" style="32" customWidth="1"/>
    <col min="25" max="16384" width="9.140625" style="32" customWidth="1"/>
  </cols>
  <sheetData>
    <row r="1" spans="1:2" ht="12.75">
      <c r="A1" s="32" t="s">
        <v>378</v>
      </c>
      <c r="B1" s="32" t="s">
        <v>10</v>
      </c>
    </row>
    <row r="2" ht="12.75"/>
    <row r="3" ht="12.75"/>
    <row r="4" ht="12.75"/>
    <row r="5" spans="1:8" ht="12.75">
      <c r="A5" s="32" t="s">
        <v>206</v>
      </c>
      <c r="B5" s="32" t="s">
        <v>8</v>
      </c>
      <c r="C5" s="33" t="s">
        <v>8</v>
      </c>
      <c r="D5" s="35"/>
      <c r="E5" s="34" t="s">
        <v>10</v>
      </c>
      <c r="F5" s="34"/>
      <c r="G5" s="35"/>
      <c r="H5" s="35"/>
    </row>
    <row r="6" spans="1:8" ht="12.75">
      <c r="A6" s="32" t="s">
        <v>207</v>
      </c>
      <c r="B6" s="32" t="s">
        <v>9</v>
      </c>
      <c r="C6" s="36" t="s">
        <v>9</v>
      </c>
      <c r="D6" s="36"/>
      <c r="G6" s="36"/>
      <c r="H6" s="36"/>
    </row>
    <row r="7" spans="1:8" ht="12.75">
      <c r="A7" s="32" t="s">
        <v>457</v>
      </c>
      <c r="B7" s="32" t="s">
        <v>456</v>
      </c>
      <c r="C7" s="36" t="s">
        <v>456</v>
      </c>
      <c r="D7" s="36"/>
      <c r="G7" s="36"/>
      <c r="H7" s="36"/>
    </row>
    <row r="8" spans="3:8" ht="12.75">
      <c r="C8" s="36"/>
      <c r="D8" s="110"/>
      <c r="E8" s="110"/>
      <c r="F8" s="110"/>
      <c r="G8" s="110"/>
      <c r="H8" s="110"/>
    </row>
    <row r="9" spans="1:8" ht="12.75">
      <c r="A9" s="32" t="s">
        <v>207</v>
      </c>
      <c r="B9" s="32" t="s">
        <v>9</v>
      </c>
      <c r="C9" s="37" t="s">
        <v>9</v>
      </c>
      <c r="D9" s="37"/>
      <c r="E9" s="37"/>
      <c r="F9" s="37"/>
      <c r="G9" s="37"/>
      <c r="H9" s="37"/>
    </row>
    <row r="11" spans="1:8" ht="12.75">
      <c r="A11" s="32" t="s">
        <v>268</v>
      </c>
      <c r="B11" s="32" t="s">
        <v>83</v>
      </c>
      <c r="C11" s="60" t="s">
        <v>83</v>
      </c>
      <c r="D11" s="60"/>
      <c r="E11" s="60"/>
      <c r="F11" s="60"/>
      <c r="G11" s="60"/>
      <c r="H11" s="60"/>
    </row>
    <row r="12" spans="3:11" ht="13.5" thickBot="1">
      <c r="C12" s="39"/>
      <c r="D12" s="40">
        <v>2010</v>
      </c>
      <c r="E12" s="40"/>
      <c r="F12" s="40"/>
      <c r="G12" s="40"/>
      <c r="H12" s="40">
        <v>2011</v>
      </c>
      <c r="I12" s="40"/>
      <c r="J12" s="40"/>
      <c r="K12" s="40"/>
    </row>
    <row r="13" spans="3:11" ht="14.25" thickBot="1" thickTop="1">
      <c r="C13" s="65"/>
      <c r="D13" s="41" t="s">
        <v>165</v>
      </c>
      <c r="E13" s="41" t="s">
        <v>498</v>
      </c>
      <c r="F13" s="41" t="s">
        <v>509</v>
      </c>
      <c r="G13" s="41" t="s">
        <v>124</v>
      </c>
      <c r="H13" s="41" t="str">
        <f>+D13</f>
        <v>1Q</v>
      </c>
      <c r="I13" s="41" t="str">
        <f>+E13</f>
        <v>2Q</v>
      </c>
      <c r="J13" s="41" t="str">
        <f>+F13</f>
        <v>3Q</v>
      </c>
      <c r="K13" s="41" t="str">
        <f>+G13</f>
        <v>4Q</v>
      </c>
    </row>
    <row r="14" spans="1:11" ht="11.25" customHeight="1" thickTop="1">
      <c r="A14" s="32" t="s">
        <v>273</v>
      </c>
      <c r="B14" s="32" t="s">
        <v>80</v>
      </c>
      <c r="C14" s="42" t="s">
        <v>80</v>
      </c>
      <c r="D14" s="71"/>
      <c r="E14" s="71"/>
      <c r="F14" s="71"/>
      <c r="G14" s="71"/>
      <c r="H14" s="71"/>
      <c r="I14" s="71"/>
      <c r="J14" s="71"/>
      <c r="K14" s="71"/>
    </row>
    <row r="15" spans="1:13" ht="11.25" customHeight="1">
      <c r="A15" s="32" t="s">
        <v>274</v>
      </c>
      <c r="B15" s="32" t="s">
        <v>21</v>
      </c>
      <c r="C15" s="82" t="s">
        <v>21</v>
      </c>
      <c r="D15" s="50">
        <v>3223.07939842</v>
      </c>
      <c r="E15" s="50">
        <v>3510.6274179700004</v>
      </c>
      <c r="F15" s="50">
        <v>3502.274915799999</v>
      </c>
      <c r="G15" s="50">
        <v>3511.42393533</v>
      </c>
      <c r="H15" s="50">
        <v>3694.9937809699995</v>
      </c>
      <c r="I15" s="50">
        <v>4259.73472653</v>
      </c>
      <c r="J15" s="50">
        <v>4154.107611269899</v>
      </c>
      <c r="K15" s="50">
        <v>4253.834106520102</v>
      </c>
      <c r="M15" s="184"/>
    </row>
    <row r="16" spans="1:13" ht="11.25" customHeight="1">
      <c r="A16" s="32" t="s">
        <v>275</v>
      </c>
      <c r="B16" s="32" t="s">
        <v>61</v>
      </c>
      <c r="C16" s="82" t="s">
        <v>61</v>
      </c>
      <c r="D16" s="50">
        <v>66.48564943000001</v>
      </c>
      <c r="E16" s="50">
        <v>69.71728583</v>
      </c>
      <c r="F16" s="50">
        <v>87.59559379999999</v>
      </c>
      <c r="G16" s="50">
        <v>92.48933274000004</v>
      </c>
      <c r="H16" s="50">
        <v>100.78433078999899</v>
      </c>
      <c r="I16" s="50">
        <v>95.91292106000003</v>
      </c>
      <c r="J16" s="50">
        <v>123.13001127000098</v>
      </c>
      <c r="K16" s="50">
        <v>121.43790400999899</v>
      </c>
      <c r="M16" s="184"/>
    </row>
    <row r="17" spans="1:13" ht="11.25" customHeight="1">
      <c r="A17" s="32" t="s">
        <v>276</v>
      </c>
      <c r="B17" s="32" t="s">
        <v>62</v>
      </c>
      <c r="C17" s="82" t="s">
        <v>62</v>
      </c>
      <c r="D17" s="50">
        <v>36.90635135</v>
      </c>
      <c r="E17" s="50">
        <v>87.63034769000001</v>
      </c>
      <c r="F17" s="50">
        <v>35.130842340000015</v>
      </c>
      <c r="G17" s="50">
        <v>46.24561227999999</v>
      </c>
      <c r="H17" s="50">
        <v>42.34874456</v>
      </c>
      <c r="I17" s="50">
        <v>48.209005149999996</v>
      </c>
      <c r="J17" s="50">
        <v>38.152258719999</v>
      </c>
      <c r="K17" s="50">
        <v>54.63127930000098</v>
      </c>
      <c r="M17" s="184"/>
    </row>
    <row r="18" spans="1:13" ht="11.25" customHeight="1">
      <c r="A18" s="32" t="s">
        <v>277</v>
      </c>
      <c r="B18" s="32" t="s">
        <v>77</v>
      </c>
      <c r="C18" s="44" t="s">
        <v>77</v>
      </c>
      <c r="D18" s="132">
        <v>3326.4713992</v>
      </c>
      <c r="E18" s="132">
        <v>3667.97505149</v>
      </c>
      <c r="F18" s="132">
        <v>3625.0013519399986</v>
      </c>
      <c r="G18" s="132">
        <v>3650.15888035</v>
      </c>
      <c r="H18" s="132">
        <v>3838.1268563199983</v>
      </c>
      <c r="I18" s="132">
        <v>4403.856652740001</v>
      </c>
      <c r="J18" s="48">
        <v>4315.389881259899</v>
      </c>
      <c r="K18" s="48">
        <v>4429.903289830102</v>
      </c>
      <c r="M18" s="184"/>
    </row>
    <row r="19" spans="1:13" ht="11.25" customHeight="1">
      <c r="A19" s="32" t="s">
        <v>278</v>
      </c>
      <c r="B19" s="32" t="s">
        <v>78</v>
      </c>
      <c r="C19" s="44" t="s">
        <v>78</v>
      </c>
      <c r="D19" s="132"/>
      <c r="E19" s="132"/>
      <c r="F19" s="132"/>
      <c r="G19" s="132"/>
      <c r="H19" s="132"/>
      <c r="I19" s="132"/>
      <c r="J19" s="50"/>
      <c r="K19" s="50"/>
      <c r="M19" s="184"/>
    </row>
    <row r="20" spans="1:13" ht="11.25" customHeight="1">
      <c r="A20" s="32" t="s">
        <v>279</v>
      </c>
      <c r="B20" s="32" t="s">
        <v>63</v>
      </c>
      <c r="C20" s="82" t="s">
        <v>63</v>
      </c>
      <c r="D20" s="50">
        <v>-2810.8740804299996</v>
      </c>
      <c r="E20" s="50">
        <v>-3006.85034101</v>
      </c>
      <c r="F20" s="50">
        <v>-3086.6741292799998</v>
      </c>
      <c r="G20" s="50">
        <v>-3092.230743530001</v>
      </c>
      <c r="H20" s="50">
        <v>-3150.9592742399996</v>
      </c>
      <c r="I20" s="50">
        <v>-3815.8693457499908</v>
      </c>
      <c r="J20" s="50">
        <v>-3720.61014022991</v>
      </c>
      <c r="K20" s="50">
        <v>-3882.239591289999</v>
      </c>
      <c r="M20" s="184"/>
    </row>
    <row r="21" spans="1:13" ht="11.25" customHeight="1">
      <c r="A21" s="32" t="s">
        <v>280</v>
      </c>
      <c r="B21" s="32" t="s">
        <v>64</v>
      </c>
      <c r="C21" s="82" t="s">
        <v>64</v>
      </c>
      <c r="D21" s="50">
        <v>-176.28847944</v>
      </c>
      <c r="E21" s="50">
        <v>-194.17467792000002</v>
      </c>
      <c r="F21" s="50">
        <v>-200.19606702999994</v>
      </c>
      <c r="G21" s="50">
        <v>-210.39124101000004</v>
      </c>
      <c r="H21" s="50">
        <v>-226.28762256999903</v>
      </c>
      <c r="I21" s="50">
        <v>-213.62811736999998</v>
      </c>
      <c r="J21" s="50">
        <v>-220.45321491000203</v>
      </c>
      <c r="K21" s="50">
        <v>-253.86612006999792</v>
      </c>
      <c r="M21" s="184"/>
    </row>
    <row r="22" spans="1:13" ht="11.25" customHeight="1">
      <c r="A22" s="32" t="s">
        <v>281</v>
      </c>
      <c r="B22" s="32" t="s">
        <v>104</v>
      </c>
      <c r="C22" s="82" t="s">
        <v>104</v>
      </c>
      <c r="D22" s="50">
        <v>-94.65949563</v>
      </c>
      <c r="E22" s="50">
        <v>-79.0014537</v>
      </c>
      <c r="F22" s="50">
        <v>-88.04859769000001</v>
      </c>
      <c r="G22" s="50">
        <v>-93.09459193999993</v>
      </c>
      <c r="H22" s="50">
        <v>-84.65649534</v>
      </c>
      <c r="I22" s="50">
        <v>-73.34539044999902</v>
      </c>
      <c r="J22" s="50">
        <v>-84.40072884000097</v>
      </c>
      <c r="K22" s="50">
        <v>-84.31636406999999</v>
      </c>
      <c r="M22" s="184"/>
    </row>
    <row r="23" spans="1:13" ht="11.25" customHeight="1">
      <c r="A23" s="32" t="s">
        <v>282</v>
      </c>
      <c r="B23" s="32" t="s">
        <v>65</v>
      </c>
      <c r="C23" s="82" t="s">
        <v>65</v>
      </c>
      <c r="D23" s="50">
        <v>-70.45801924999999</v>
      </c>
      <c r="E23" s="50">
        <v>-87.18504889</v>
      </c>
      <c r="F23" s="50">
        <v>-85.17704907999999</v>
      </c>
      <c r="G23" s="50">
        <v>-88.38441390000003</v>
      </c>
      <c r="H23" s="50">
        <v>-98.17561973000001</v>
      </c>
      <c r="I23" s="50">
        <v>-109.62319810999897</v>
      </c>
      <c r="J23" s="50">
        <v>-100.25622006</v>
      </c>
      <c r="K23" s="50">
        <v>-95.90197526000009</v>
      </c>
      <c r="M23" s="184"/>
    </row>
    <row r="24" spans="1:13" ht="11.25" customHeight="1">
      <c r="A24" s="32" t="s">
        <v>283</v>
      </c>
      <c r="B24" s="32" t="s">
        <v>66</v>
      </c>
      <c r="C24" s="82" t="s">
        <v>66</v>
      </c>
      <c r="D24" s="50">
        <v>-11.63532528</v>
      </c>
      <c r="E24" s="50">
        <v>-47.82749107000001</v>
      </c>
      <c r="F24" s="50">
        <v>-5.064862030000008</v>
      </c>
      <c r="G24" s="50">
        <v>-18.74002625999998</v>
      </c>
      <c r="H24" s="50">
        <v>1.52393668999999</v>
      </c>
      <c r="I24" s="50">
        <v>-4.96345358999998</v>
      </c>
      <c r="J24" s="50">
        <v>-12.15241416999991</v>
      </c>
      <c r="K24" s="50">
        <v>-28.3216885000001</v>
      </c>
      <c r="M24" s="184"/>
    </row>
    <row r="25" spans="1:13" ht="11.25" customHeight="1">
      <c r="A25" s="32" t="s">
        <v>284</v>
      </c>
      <c r="B25" s="32" t="s">
        <v>67</v>
      </c>
      <c r="C25" s="82" t="s">
        <v>67</v>
      </c>
      <c r="D25" s="50">
        <v>-23.32003356</v>
      </c>
      <c r="E25" s="50">
        <v>-19.90148946</v>
      </c>
      <c r="F25" s="50">
        <v>-19.778146119999995</v>
      </c>
      <c r="G25" s="50">
        <v>-20.989116390000007</v>
      </c>
      <c r="H25" s="50">
        <v>-20.4785664699999</v>
      </c>
      <c r="I25" s="50">
        <v>-24.539149490000103</v>
      </c>
      <c r="J25" s="50">
        <v>-20.132531569999998</v>
      </c>
      <c r="K25" s="50">
        <v>-22.1356107</v>
      </c>
      <c r="M25" s="184"/>
    </row>
    <row r="26" spans="1:13" ht="11.25" customHeight="1">
      <c r="A26" s="32" t="s">
        <v>285</v>
      </c>
      <c r="B26" s="32" t="s">
        <v>79</v>
      </c>
      <c r="C26" s="76" t="s">
        <v>79</v>
      </c>
      <c r="D26" s="132">
        <v>-3187.2354335899995</v>
      </c>
      <c r="E26" s="132">
        <v>-3434.9405020500008</v>
      </c>
      <c r="F26" s="132">
        <v>-3484.9388512299997</v>
      </c>
      <c r="G26" s="132">
        <v>-3523.8301330300014</v>
      </c>
      <c r="H26" s="132">
        <v>-3579.0336416599985</v>
      </c>
      <c r="I26" s="132">
        <v>-4241.9686547599895</v>
      </c>
      <c r="J26" s="48">
        <v>-4158.005249779912</v>
      </c>
      <c r="K26" s="48">
        <v>-4366.781349889998</v>
      </c>
      <c r="M26" s="184"/>
    </row>
    <row r="27" spans="1:13" ht="11.25" customHeight="1">
      <c r="A27" s="32" t="s">
        <v>232</v>
      </c>
      <c r="B27" s="32" t="s">
        <v>68</v>
      </c>
      <c r="C27" s="44" t="s">
        <v>68</v>
      </c>
      <c r="D27" s="132">
        <v>139.23596561000068</v>
      </c>
      <c r="E27" s="132">
        <v>233.0345494399994</v>
      </c>
      <c r="F27" s="132">
        <v>140.06250070999886</v>
      </c>
      <c r="G27" s="132">
        <v>126.32874731999846</v>
      </c>
      <c r="H27" s="132">
        <v>259.09321465999983</v>
      </c>
      <c r="I27" s="132">
        <v>161.88799798001128</v>
      </c>
      <c r="J27" s="48">
        <v>157.38463147998664</v>
      </c>
      <c r="K27" s="48">
        <v>63.12193994010431</v>
      </c>
      <c r="M27" s="184"/>
    </row>
    <row r="28" spans="1:13" ht="11.25" customHeight="1">
      <c r="A28" s="32" t="s">
        <v>286</v>
      </c>
      <c r="B28" s="32" t="s">
        <v>175</v>
      </c>
      <c r="C28" s="82" t="s">
        <v>175</v>
      </c>
      <c r="D28" s="50">
        <v>16.62244007</v>
      </c>
      <c r="E28" s="50">
        <v>17.56330954</v>
      </c>
      <c r="F28" s="50">
        <v>17.902201990000002</v>
      </c>
      <c r="G28" s="50">
        <v>21.666837450000006</v>
      </c>
      <c r="H28" s="50">
        <v>20.43936317</v>
      </c>
      <c r="I28" s="50">
        <v>15.247513929999997</v>
      </c>
      <c r="J28" s="50">
        <v>17.262332260000004</v>
      </c>
      <c r="K28" s="50">
        <v>20.140947699999998</v>
      </c>
      <c r="M28" s="184"/>
    </row>
    <row r="29" spans="1:13" ht="11.25" customHeight="1">
      <c r="A29" s="32" t="s">
        <v>287</v>
      </c>
      <c r="B29" s="32" t="s">
        <v>176</v>
      </c>
      <c r="C29" s="82" t="s">
        <v>176</v>
      </c>
      <c r="D29" s="50">
        <v>0.00508752</v>
      </c>
      <c r="E29" s="50">
        <v>0.03974904</v>
      </c>
      <c r="F29" s="50">
        <v>0.04483656</v>
      </c>
      <c r="G29" s="50">
        <v>-0.014607430000000008</v>
      </c>
      <c r="H29" s="50">
        <v>-0.00135118</v>
      </c>
      <c r="I29" s="50">
        <v>0.01521636</v>
      </c>
      <c r="J29" s="50">
        <v>-0.50698527</v>
      </c>
      <c r="K29" s="50">
        <v>-0.1872854</v>
      </c>
      <c r="M29" s="184"/>
    </row>
    <row r="30" spans="1:13" ht="11.25" customHeight="1">
      <c r="A30" s="32" t="s">
        <v>288</v>
      </c>
      <c r="B30" s="32" t="s">
        <v>184</v>
      </c>
      <c r="C30" s="138" t="s">
        <v>184</v>
      </c>
      <c r="D30" s="50"/>
      <c r="E30" s="50"/>
      <c r="F30" s="50"/>
      <c r="G30" s="50"/>
      <c r="H30" s="50"/>
      <c r="I30" s="50"/>
      <c r="J30" s="50"/>
      <c r="K30" s="50"/>
      <c r="M30" s="184"/>
    </row>
    <row r="31" spans="1:13" ht="11.25" customHeight="1">
      <c r="A31" s="32" t="s">
        <v>289</v>
      </c>
      <c r="B31" s="32" t="s">
        <v>185</v>
      </c>
      <c r="C31" s="139" t="s">
        <v>185</v>
      </c>
      <c r="D31" s="50">
        <v>4.8080057400000005</v>
      </c>
      <c r="E31" s="50">
        <v>6.982428749999999</v>
      </c>
      <c r="F31" s="50">
        <v>5.717967460000001</v>
      </c>
      <c r="G31" s="50">
        <v>9.72653842</v>
      </c>
      <c r="H31" s="50">
        <v>8.44933600999999</v>
      </c>
      <c r="I31" s="50">
        <v>4.258087240000009</v>
      </c>
      <c r="J31" s="50">
        <v>4.4796161799998995</v>
      </c>
      <c r="K31" s="50">
        <v>3.2082314400001017</v>
      </c>
      <c r="M31" s="184"/>
    </row>
    <row r="32" spans="1:13" ht="11.25" customHeight="1">
      <c r="A32" s="32" t="s">
        <v>290</v>
      </c>
      <c r="B32" s="32" t="s">
        <v>69</v>
      </c>
      <c r="C32" s="139" t="s">
        <v>69</v>
      </c>
      <c r="D32" s="50">
        <v>-22.69153227</v>
      </c>
      <c r="E32" s="50">
        <v>-28.985872150000002</v>
      </c>
      <c r="F32" s="50">
        <v>-25.407928369999993</v>
      </c>
      <c r="G32" s="50">
        <v>-36.54549872999999</v>
      </c>
      <c r="H32" s="50">
        <v>-29.6910104</v>
      </c>
      <c r="I32" s="50">
        <v>-34.66980831000001</v>
      </c>
      <c r="J32" s="50">
        <v>-35.20625432999999</v>
      </c>
      <c r="K32" s="50">
        <v>-40.96877304000003</v>
      </c>
      <c r="M32" s="184"/>
    </row>
    <row r="33" spans="1:13" ht="11.25" customHeight="1">
      <c r="A33" s="32" t="s">
        <v>291</v>
      </c>
      <c r="B33" s="32" t="s">
        <v>70</v>
      </c>
      <c r="C33" s="139" t="s">
        <v>70</v>
      </c>
      <c r="D33" s="50">
        <v>-5.21337868</v>
      </c>
      <c r="E33" s="50">
        <v>-9.49976117</v>
      </c>
      <c r="F33" s="50">
        <v>3.022473400000001</v>
      </c>
      <c r="G33" s="50">
        <v>0.6169688099999977</v>
      </c>
      <c r="H33" s="50">
        <v>-4.5754974000000095</v>
      </c>
      <c r="I33" s="50">
        <v>-5.618602549999891</v>
      </c>
      <c r="J33" s="50">
        <v>0.5272865099999002</v>
      </c>
      <c r="K33" s="50">
        <v>9.420699059999981</v>
      </c>
      <c r="M33" s="184"/>
    </row>
    <row r="34" spans="1:13" ht="11.25" customHeight="1">
      <c r="A34" s="32" t="s">
        <v>292</v>
      </c>
      <c r="B34" s="32" t="s">
        <v>186</v>
      </c>
      <c r="C34" s="139" t="s">
        <v>186</v>
      </c>
      <c r="D34" s="50">
        <v>0.065539</v>
      </c>
      <c r="E34" s="50">
        <v>1.719894</v>
      </c>
      <c r="F34" s="50">
        <v>-0.6454310000000001</v>
      </c>
      <c r="G34" s="50">
        <v>-0.438121</v>
      </c>
      <c r="H34" s="50">
        <v>-2.852001</v>
      </c>
      <c r="I34" s="50">
        <v>1.100904</v>
      </c>
      <c r="J34" s="50">
        <v>1.150682</v>
      </c>
      <c r="K34" s="50">
        <v>-0.01863999999999999</v>
      </c>
      <c r="M34" s="184"/>
    </row>
    <row r="35" spans="1:13" ht="11.25" customHeight="1">
      <c r="A35" s="32" t="s">
        <v>293</v>
      </c>
      <c r="B35" s="32" t="s">
        <v>139</v>
      </c>
      <c r="C35" s="139" t="s">
        <v>139</v>
      </c>
      <c r="D35" s="50">
        <v>-0.31045834</v>
      </c>
      <c r="E35" s="50">
        <v>-0.34640573999999996</v>
      </c>
      <c r="F35" s="50">
        <v>-0.37652262000000014</v>
      </c>
      <c r="G35" s="50">
        <v>-0.45975889999999997</v>
      </c>
      <c r="H35" s="50">
        <v>-0.42086012</v>
      </c>
      <c r="I35" s="50">
        <v>-0.39785410999999987</v>
      </c>
      <c r="J35" s="50">
        <v>-0.43838716</v>
      </c>
      <c r="K35" s="50">
        <v>-0.4220664500000002</v>
      </c>
      <c r="M35" s="184"/>
    </row>
    <row r="36" spans="1:13" ht="11.25" customHeight="1">
      <c r="A36" s="32" t="s">
        <v>294</v>
      </c>
      <c r="B36" s="32" t="s">
        <v>71</v>
      </c>
      <c r="C36" s="44" t="s">
        <v>71</v>
      </c>
      <c r="D36" s="132">
        <v>132.52166865000066</v>
      </c>
      <c r="E36" s="132">
        <v>220.50789170999943</v>
      </c>
      <c r="F36" s="132">
        <v>140.32009812999885</v>
      </c>
      <c r="G36" s="132">
        <v>120.88110593999848</v>
      </c>
      <c r="H36" s="132">
        <v>250.44119373999982</v>
      </c>
      <c r="I36" s="132">
        <v>141.8234545400114</v>
      </c>
      <c r="J36" s="48">
        <v>144.65292166998645</v>
      </c>
      <c r="K36" s="48">
        <v>54.29505325010437</v>
      </c>
      <c r="M36" s="184"/>
    </row>
    <row r="37" spans="1:13" ht="11.25" customHeight="1">
      <c r="A37" s="32" t="s">
        <v>200</v>
      </c>
      <c r="B37" s="32" t="s">
        <v>72</v>
      </c>
      <c r="C37" s="76" t="s">
        <v>72</v>
      </c>
      <c r="D37" s="50">
        <v>-33.26228891</v>
      </c>
      <c r="E37" s="50">
        <v>-57.80927671000001</v>
      </c>
      <c r="F37" s="50">
        <v>-43.46617256999998</v>
      </c>
      <c r="G37" s="50">
        <v>-31.898362110000022</v>
      </c>
      <c r="H37" s="50">
        <v>-57.95060255</v>
      </c>
      <c r="I37" s="50">
        <v>-38.30146331999991</v>
      </c>
      <c r="J37" s="50">
        <v>-47.6434300600001</v>
      </c>
      <c r="K37" s="50">
        <v>-5.196572539999977</v>
      </c>
      <c r="M37" s="184"/>
    </row>
    <row r="38" spans="1:13" ht="11.25" customHeight="1">
      <c r="A38" s="32" t="s">
        <v>295</v>
      </c>
      <c r="B38" s="32" t="s">
        <v>73</v>
      </c>
      <c r="C38" s="44" t="s">
        <v>73</v>
      </c>
      <c r="D38" s="132">
        <v>99.25937974000067</v>
      </c>
      <c r="E38" s="132">
        <v>162.69861499999942</v>
      </c>
      <c r="F38" s="132">
        <v>96.85392555999887</v>
      </c>
      <c r="G38" s="132">
        <v>88.98274382999845</v>
      </c>
      <c r="H38" s="132">
        <v>192.4905911899998</v>
      </c>
      <c r="I38" s="132">
        <v>103.52199122001149</v>
      </c>
      <c r="J38" s="48">
        <v>97.00949160998636</v>
      </c>
      <c r="K38" s="48">
        <v>49.09848071010439</v>
      </c>
      <c r="M38" s="184"/>
    </row>
    <row r="39" spans="1:13" ht="11.25" customHeight="1">
      <c r="A39" s="32" t="s">
        <v>296</v>
      </c>
      <c r="B39" s="32" t="s">
        <v>74</v>
      </c>
      <c r="C39" s="76" t="s">
        <v>74</v>
      </c>
      <c r="D39" s="50">
        <v>-1.41318866</v>
      </c>
      <c r="E39" s="50">
        <v>-0.8791220899999999</v>
      </c>
      <c r="F39" s="50">
        <v>-1.0597315200000001</v>
      </c>
      <c r="G39" s="50">
        <v>-3.0710585999999997</v>
      </c>
      <c r="H39" s="50">
        <v>-1.83581473</v>
      </c>
      <c r="I39" s="50">
        <v>-3.69427084999999</v>
      </c>
      <c r="J39" s="50">
        <v>-2.85569727000001</v>
      </c>
      <c r="K39" s="50">
        <v>-1.0380077599999993</v>
      </c>
      <c r="M39" s="184"/>
    </row>
    <row r="40" spans="1:13" ht="11.25" customHeight="1">
      <c r="A40" s="32" t="s">
        <v>297</v>
      </c>
      <c r="B40" s="32" t="s">
        <v>75</v>
      </c>
      <c r="C40" s="44" t="s">
        <v>75</v>
      </c>
      <c r="D40" s="132">
        <v>97.84619108000066</v>
      </c>
      <c r="E40" s="132">
        <v>161.8194929099994</v>
      </c>
      <c r="F40" s="132">
        <v>95.79419403999887</v>
      </c>
      <c r="G40" s="132">
        <v>85.91168522999845</v>
      </c>
      <c r="H40" s="132">
        <v>190.6547764599998</v>
      </c>
      <c r="I40" s="132">
        <v>99.82772037001149</v>
      </c>
      <c r="J40" s="48">
        <v>94.15379433998635</v>
      </c>
      <c r="K40" s="48">
        <v>48.06047295010439</v>
      </c>
      <c r="M40" s="184"/>
    </row>
    <row r="41" spans="1:13" ht="11.25" customHeight="1" thickBot="1">
      <c r="A41" s="32" t="s">
        <v>298</v>
      </c>
      <c r="B41" s="32" t="s">
        <v>76</v>
      </c>
      <c r="C41" s="44" t="s">
        <v>76</v>
      </c>
      <c r="D41" s="140">
        <v>0.11799350757205108</v>
      </c>
      <c r="E41" s="140">
        <v>0.19513942598307374</v>
      </c>
      <c r="F41" s="140">
        <v>0.11551898786305889</v>
      </c>
      <c r="G41" s="140">
        <v>0.10360159112811346</v>
      </c>
      <c r="H41" s="140">
        <v>0.22991212597624336</v>
      </c>
      <c r="I41" s="140">
        <v>0.12038304965544162</v>
      </c>
      <c r="J41" s="182">
        <v>0.11354081669167049</v>
      </c>
      <c r="K41" s="182">
        <v>0.0579565102776248</v>
      </c>
      <c r="M41" s="184"/>
    </row>
    <row r="42" spans="3:11" ht="6" customHeight="1" thickTop="1">
      <c r="C42" s="51"/>
      <c r="D42" s="51"/>
      <c r="E42" s="51"/>
      <c r="F42" s="51"/>
      <c r="G42" s="51"/>
      <c r="H42" s="51"/>
      <c r="I42" s="51"/>
      <c r="J42" s="51"/>
      <c r="K42" s="51"/>
    </row>
    <row r="43" ht="11.25" customHeight="1"/>
    <row r="44" ht="11.25" customHeight="1"/>
    <row r="45" ht="11.25" customHeight="1">
      <c r="G45" s="59"/>
    </row>
    <row r="46" spans="1:8" ht="11.25" customHeight="1">
      <c r="A46" s="32" t="s">
        <v>457</v>
      </c>
      <c r="B46" s="32" t="s">
        <v>456</v>
      </c>
      <c r="C46" s="37" t="s">
        <v>456</v>
      </c>
      <c r="D46" s="37"/>
      <c r="E46" s="37"/>
      <c r="F46" s="37"/>
      <c r="G46" s="37"/>
      <c r="H46" s="37"/>
    </row>
    <row r="47" ht="11.25" customHeight="1"/>
    <row r="48" spans="1:8" ht="11.25" customHeight="1">
      <c r="A48" s="32" t="s">
        <v>268</v>
      </c>
      <c r="B48" s="32" t="s">
        <v>126</v>
      </c>
      <c r="C48" s="60" t="s">
        <v>126</v>
      </c>
      <c r="D48" s="60"/>
      <c r="E48" s="58"/>
      <c r="F48" s="58"/>
      <c r="H48" s="58"/>
    </row>
    <row r="49" spans="3:8" ht="13.5" customHeight="1" thickBot="1">
      <c r="C49" s="39"/>
      <c r="D49" s="40">
        <v>2010</v>
      </c>
      <c r="E49" s="40">
        <v>2011</v>
      </c>
      <c r="F49" s="40"/>
      <c r="G49" s="40"/>
      <c r="H49" s="40"/>
    </row>
    <row r="50" spans="3:8" ht="13.5" customHeight="1" thickBot="1" thickTop="1">
      <c r="C50" s="41"/>
      <c r="D50" s="102" t="s">
        <v>127</v>
      </c>
      <c r="E50" s="102" t="s">
        <v>163</v>
      </c>
      <c r="F50" s="102" t="s">
        <v>499</v>
      </c>
      <c r="G50" s="102" t="s">
        <v>523</v>
      </c>
      <c r="H50" s="102" t="str">
        <f>+D50</f>
        <v>Dec, 31</v>
      </c>
    </row>
    <row r="51" spans="1:8" ht="13.5" customHeight="1" thickTop="1">
      <c r="A51" s="32" t="s">
        <v>299</v>
      </c>
      <c r="B51" s="32" t="s">
        <v>140</v>
      </c>
      <c r="C51" s="141" t="s">
        <v>140</v>
      </c>
      <c r="D51" s="71"/>
      <c r="E51" s="71"/>
      <c r="F51" s="71"/>
      <c r="G51" s="71"/>
      <c r="H51" s="71"/>
    </row>
    <row r="52" spans="1:8" ht="13.5" customHeight="1">
      <c r="A52" s="32" t="s">
        <v>300</v>
      </c>
      <c r="B52" s="32" t="s">
        <v>54</v>
      </c>
      <c r="C52" s="142" t="s">
        <v>54</v>
      </c>
      <c r="D52" s="71"/>
      <c r="E52" s="71"/>
      <c r="F52" s="71"/>
      <c r="G52" s="71"/>
      <c r="H52" s="71"/>
    </row>
    <row r="53" spans="1:8" ht="13.5" customHeight="1">
      <c r="A53" s="32" t="s">
        <v>301</v>
      </c>
      <c r="B53" s="32" t="s">
        <v>22</v>
      </c>
      <c r="C53" s="76" t="s">
        <v>22</v>
      </c>
      <c r="D53" s="50">
        <v>3588.5015621999896</v>
      </c>
      <c r="E53" s="50">
        <v>3787.49775086999</v>
      </c>
      <c r="F53" s="50">
        <v>3977.70093424999</v>
      </c>
      <c r="G53" s="50">
        <v>4054.0853164899995</v>
      </c>
      <c r="H53" s="50">
        <v>4160.1015165399995</v>
      </c>
    </row>
    <row r="54" spans="1:8" ht="13.5" customHeight="1">
      <c r="A54" s="32" t="s">
        <v>101</v>
      </c>
      <c r="B54" s="32" t="s">
        <v>101</v>
      </c>
      <c r="C54" s="76" t="s">
        <v>101</v>
      </c>
      <c r="D54" s="50">
        <v>242.84176891999996</v>
      </c>
      <c r="E54" s="50">
        <v>242.84176891999996</v>
      </c>
      <c r="F54" s="50">
        <v>247.17111019</v>
      </c>
      <c r="G54" s="50">
        <v>247.171109839999</v>
      </c>
      <c r="H54" s="50">
        <v>231.86659941</v>
      </c>
    </row>
    <row r="55" spans="1:8" ht="13.5" customHeight="1">
      <c r="A55" s="32" t="s">
        <v>302</v>
      </c>
      <c r="B55" s="32" t="s">
        <v>141</v>
      </c>
      <c r="C55" s="76" t="s">
        <v>141</v>
      </c>
      <c r="D55" s="50">
        <v>1307.87281919</v>
      </c>
      <c r="E55" s="50">
        <v>1294.9382258499897</v>
      </c>
      <c r="F55" s="50">
        <v>1288.33311867</v>
      </c>
      <c r="G55" s="50">
        <v>1282.55246022</v>
      </c>
      <c r="H55" s="50">
        <v>1298.0640400099899</v>
      </c>
    </row>
    <row r="56" spans="1:8" ht="13.5" customHeight="1">
      <c r="A56" s="32" t="s">
        <v>303</v>
      </c>
      <c r="B56" s="32" t="s">
        <v>23</v>
      </c>
      <c r="C56" s="76" t="s">
        <v>23</v>
      </c>
      <c r="D56" s="50">
        <v>282.96869696</v>
      </c>
      <c r="E56" s="50">
        <v>254.570193819999</v>
      </c>
      <c r="F56" s="50">
        <v>265.33459246</v>
      </c>
      <c r="G56" s="50">
        <v>297.23602097999895</v>
      </c>
      <c r="H56" s="50">
        <v>296.43899681</v>
      </c>
    </row>
    <row r="57" spans="1:8" ht="13.5" customHeight="1">
      <c r="A57" s="32" t="s">
        <v>304</v>
      </c>
      <c r="B57" s="32" t="s">
        <v>142</v>
      </c>
      <c r="C57" s="76" t="s">
        <v>142</v>
      </c>
      <c r="D57" s="50">
        <v>2.89338961000004</v>
      </c>
      <c r="E57" s="50">
        <v>40.9212622299999</v>
      </c>
      <c r="F57" s="50">
        <v>2.89220625000002</v>
      </c>
      <c r="G57" s="50">
        <v>2.89229104</v>
      </c>
      <c r="H57" s="50">
        <v>10.3833185099999</v>
      </c>
    </row>
    <row r="58" spans="1:8" ht="13.5" customHeight="1">
      <c r="A58" s="32" t="s">
        <v>305</v>
      </c>
      <c r="B58" s="32" t="s">
        <v>24</v>
      </c>
      <c r="C58" s="76" t="s">
        <v>24</v>
      </c>
      <c r="D58" s="50">
        <v>111.8570401499999</v>
      </c>
      <c r="E58" s="50">
        <v>105.4487276</v>
      </c>
      <c r="F58" s="50">
        <v>102.05225877</v>
      </c>
      <c r="G58" s="50">
        <v>94.3778786299999</v>
      </c>
      <c r="H58" s="50">
        <v>171.41155820999992</v>
      </c>
    </row>
    <row r="59" spans="1:8" ht="13.5" customHeight="1">
      <c r="A59" s="32" t="s">
        <v>306</v>
      </c>
      <c r="B59" s="32" t="s">
        <v>25</v>
      </c>
      <c r="C59" s="76" t="s">
        <v>25</v>
      </c>
      <c r="D59" s="50">
        <v>216.29202537999902</v>
      </c>
      <c r="E59" s="50">
        <v>211.04104080000002</v>
      </c>
      <c r="F59" s="50">
        <v>190.42723993</v>
      </c>
      <c r="G59" s="50">
        <v>182.05331381999997</v>
      </c>
      <c r="H59" s="50">
        <v>197.97549942999902</v>
      </c>
    </row>
    <row r="60" spans="1:8" ht="13.5" customHeight="1">
      <c r="A60" s="32" t="s">
        <v>307</v>
      </c>
      <c r="B60" s="32" t="s">
        <v>143</v>
      </c>
      <c r="C60" s="76" t="s">
        <v>143</v>
      </c>
      <c r="D60" s="50">
        <v>1.429203</v>
      </c>
      <c r="E60" s="50">
        <v>1.028692</v>
      </c>
      <c r="F60" s="50">
        <v>0.9669880000000001</v>
      </c>
      <c r="G60" s="50">
        <v>1.298095</v>
      </c>
      <c r="H60" s="50">
        <v>3.281879</v>
      </c>
    </row>
    <row r="61" spans="1:8" ht="13.5" customHeight="1">
      <c r="A61" s="32" t="s">
        <v>308</v>
      </c>
      <c r="B61" s="32" t="s">
        <v>26</v>
      </c>
      <c r="C61" s="143" t="s">
        <v>26</v>
      </c>
      <c r="D61" s="48">
        <v>5754.656505409988</v>
      </c>
      <c r="E61" s="48">
        <v>5938.287662089979</v>
      </c>
      <c r="F61" s="48">
        <v>6074.8784485199885</v>
      </c>
      <c r="G61" s="48">
        <v>6161.666486019997</v>
      </c>
      <c r="H61" s="48">
        <v>6369.52340791999</v>
      </c>
    </row>
    <row r="62" spans="1:8" ht="13.5" customHeight="1">
      <c r="A62" s="32" t="s">
        <v>309</v>
      </c>
      <c r="B62" s="32" t="s">
        <v>55</v>
      </c>
      <c r="C62" s="144" t="s">
        <v>55</v>
      </c>
      <c r="D62" s="71">
        <v>0</v>
      </c>
      <c r="E62" s="71"/>
      <c r="F62" s="71"/>
      <c r="G62" s="71"/>
      <c r="H62" s="71"/>
    </row>
    <row r="63" spans="1:8" ht="13.5" customHeight="1">
      <c r="A63" s="32" t="s">
        <v>310</v>
      </c>
      <c r="B63" s="32" t="s">
        <v>27</v>
      </c>
      <c r="C63" s="76" t="s">
        <v>27</v>
      </c>
      <c r="D63" s="50">
        <v>1570.13151186</v>
      </c>
      <c r="E63" s="50">
        <v>1959.13832417999</v>
      </c>
      <c r="F63" s="50">
        <v>1792.76100295999</v>
      </c>
      <c r="G63" s="50">
        <v>1862.20661648</v>
      </c>
      <c r="H63" s="50">
        <v>1874.8065502299899</v>
      </c>
    </row>
    <row r="64" spans="1:8" ht="13.5" customHeight="1">
      <c r="A64" s="32" t="s">
        <v>311</v>
      </c>
      <c r="B64" s="32" t="s">
        <v>28</v>
      </c>
      <c r="C64" s="76" t="s">
        <v>28</v>
      </c>
      <c r="D64" s="50">
        <v>1082.0621942100001</v>
      </c>
      <c r="E64" s="50">
        <v>1123.88104326999</v>
      </c>
      <c r="F64" s="50">
        <v>1221.99331371999</v>
      </c>
      <c r="G64" s="50">
        <v>1071.36943154</v>
      </c>
      <c r="H64" s="50">
        <v>1066.31885605</v>
      </c>
    </row>
    <row r="65" spans="1:8" ht="13.5" customHeight="1">
      <c r="A65" s="32" t="s">
        <v>305</v>
      </c>
      <c r="B65" s="32" t="s">
        <v>24</v>
      </c>
      <c r="C65" s="76" t="s">
        <v>24</v>
      </c>
      <c r="D65" s="50">
        <v>562.1790168599999</v>
      </c>
      <c r="E65" s="50">
        <v>664.0237312899999</v>
      </c>
      <c r="F65" s="50">
        <v>581.1537802899999</v>
      </c>
      <c r="G65" s="50">
        <v>634.6869401900001</v>
      </c>
      <c r="H65" s="50">
        <v>541.0623981799989</v>
      </c>
    </row>
    <row r="66" spans="1:8" ht="13.5" customHeight="1">
      <c r="A66" s="32" t="s">
        <v>307</v>
      </c>
      <c r="B66" s="32" t="s">
        <v>143</v>
      </c>
      <c r="C66" s="76" t="s">
        <v>143</v>
      </c>
      <c r="D66" s="50">
        <v>5.06495179</v>
      </c>
      <c r="E66" s="50">
        <v>4.7249567699999995</v>
      </c>
      <c r="F66" s="50">
        <v>19.03615998</v>
      </c>
      <c r="G66" s="50">
        <v>5.687117099999999</v>
      </c>
      <c r="H66" s="50">
        <v>1.5886719900000001</v>
      </c>
    </row>
    <row r="67" spans="1:8" ht="13.5" customHeight="1">
      <c r="A67" s="32" t="s">
        <v>312</v>
      </c>
      <c r="B67" s="32" t="s">
        <v>60</v>
      </c>
      <c r="C67" s="76" t="s">
        <v>60</v>
      </c>
      <c r="D67" s="50">
        <v>0</v>
      </c>
      <c r="E67" s="50">
        <v>0</v>
      </c>
      <c r="F67" s="50">
        <v>0</v>
      </c>
      <c r="G67" s="50">
        <v>0</v>
      </c>
      <c r="H67" s="50">
        <v>-0.035</v>
      </c>
    </row>
    <row r="68" spans="1:8" ht="13.5" customHeight="1">
      <c r="A68" s="32" t="s">
        <v>313</v>
      </c>
      <c r="B68" s="32" t="s">
        <v>29</v>
      </c>
      <c r="C68" s="76" t="s">
        <v>29</v>
      </c>
      <c r="D68" s="50">
        <v>188.03312409999998</v>
      </c>
      <c r="E68" s="50">
        <v>348.75592586</v>
      </c>
      <c r="F68" s="50">
        <v>215.76087346999998</v>
      </c>
      <c r="G68" s="50">
        <v>240.897717399999</v>
      </c>
      <c r="H68" s="50">
        <v>298.426975009999</v>
      </c>
    </row>
    <row r="69" spans="1:8" ht="12.75">
      <c r="A69" s="32" t="s">
        <v>314</v>
      </c>
      <c r="B69" s="32" t="s">
        <v>30</v>
      </c>
      <c r="C69" s="143" t="s">
        <v>30</v>
      </c>
      <c r="D69" s="48">
        <v>3407.4707988200003</v>
      </c>
      <c r="E69" s="48">
        <v>4100.52398136998</v>
      </c>
      <c r="F69" s="48">
        <v>3830.7051304199795</v>
      </c>
      <c r="G69" s="48">
        <v>3814.8478227099986</v>
      </c>
      <c r="H69" s="48">
        <v>3782.168451459988</v>
      </c>
    </row>
    <row r="70" spans="1:8" ht="12.75">
      <c r="A70" s="32" t="s">
        <v>315</v>
      </c>
      <c r="B70" s="32" t="s">
        <v>31</v>
      </c>
      <c r="C70" s="143" t="s">
        <v>31</v>
      </c>
      <c r="D70" s="48">
        <v>9162.127304229989</v>
      </c>
      <c r="E70" s="48">
        <v>10038.811643459958</v>
      </c>
      <c r="F70" s="48">
        <v>9905.583578939968</v>
      </c>
      <c r="G70" s="48">
        <v>9976.514308729995</v>
      </c>
      <c r="H70" s="48">
        <v>10151.691859379978</v>
      </c>
    </row>
    <row r="71" spans="1:8" ht="12.75">
      <c r="A71" s="32" t="s">
        <v>316</v>
      </c>
      <c r="B71" s="32" t="s">
        <v>144</v>
      </c>
      <c r="C71" s="145" t="s">
        <v>144</v>
      </c>
      <c r="D71" s="71">
        <v>0</v>
      </c>
      <c r="E71" s="71"/>
      <c r="F71" s="71"/>
      <c r="G71" s="71"/>
      <c r="H71" s="71"/>
    </row>
    <row r="72" spans="1:8" ht="12.75">
      <c r="A72" s="32" t="s">
        <v>317</v>
      </c>
      <c r="B72" s="32" t="s">
        <v>56</v>
      </c>
      <c r="C72" s="146" t="s">
        <v>56</v>
      </c>
      <c r="D72" s="71">
        <v>0</v>
      </c>
      <c r="E72" s="71"/>
      <c r="F72" s="71"/>
      <c r="G72" s="71"/>
      <c r="H72" s="71"/>
    </row>
    <row r="73" spans="1:8" ht="12.75">
      <c r="A73" s="32" t="s">
        <v>318</v>
      </c>
      <c r="B73" s="32" t="s">
        <v>32</v>
      </c>
      <c r="C73" s="76" t="s">
        <v>32</v>
      </c>
      <c r="D73" s="50">
        <v>829.250635</v>
      </c>
      <c r="E73" s="50">
        <v>829.250635</v>
      </c>
      <c r="F73" s="50">
        <v>829.2506349900001</v>
      </c>
      <c r="G73" s="50">
        <v>829.2506349900001</v>
      </c>
      <c r="H73" s="50">
        <v>829.2506349900001</v>
      </c>
    </row>
    <row r="74" spans="1:8" ht="12.75">
      <c r="A74" s="32" t="s">
        <v>319</v>
      </c>
      <c r="B74" s="32" t="s">
        <v>33</v>
      </c>
      <c r="C74" s="76" t="s">
        <v>33</v>
      </c>
      <c r="D74" s="50">
        <v>82.00586990000001</v>
      </c>
      <c r="E74" s="50">
        <v>82.00586990000001</v>
      </c>
      <c r="F74" s="50">
        <v>82.00586990000001</v>
      </c>
      <c r="G74" s="50">
        <v>82.00586990000001</v>
      </c>
      <c r="H74" s="50">
        <v>82.00586989999991</v>
      </c>
    </row>
    <row r="75" spans="1:8" ht="12.75">
      <c r="A75" s="32" t="s">
        <v>320</v>
      </c>
      <c r="B75" s="32" t="s">
        <v>34</v>
      </c>
      <c r="C75" s="76" t="s">
        <v>34</v>
      </c>
      <c r="D75" s="50">
        <v>27.9184348099999</v>
      </c>
      <c r="E75" s="50">
        <v>-0.749905480000001</v>
      </c>
      <c r="F75" s="50">
        <v>1.91677249</v>
      </c>
      <c r="G75" s="50">
        <v>-13.464444720000001</v>
      </c>
      <c r="H75" s="50">
        <v>10.9786141299999</v>
      </c>
    </row>
    <row r="76" spans="1:8" ht="12.75">
      <c r="A76" s="32" t="s">
        <v>321</v>
      </c>
      <c r="B76" s="32" t="s">
        <v>35</v>
      </c>
      <c r="C76" s="76" t="s">
        <v>35</v>
      </c>
      <c r="D76" s="50">
        <v>193.384528829999</v>
      </c>
      <c r="E76" s="50">
        <v>193.384528829999</v>
      </c>
      <c r="F76" s="50">
        <v>193.38452888</v>
      </c>
      <c r="G76" s="50">
        <v>193.38452888</v>
      </c>
      <c r="H76" s="50">
        <v>193.38452886000002</v>
      </c>
    </row>
    <row r="77" spans="1:8" ht="12.75">
      <c r="A77" s="32" t="s">
        <v>322</v>
      </c>
      <c r="B77" s="32" t="s">
        <v>36</v>
      </c>
      <c r="C77" s="76" t="s">
        <v>36</v>
      </c>
      <c r="D77" s="50">
        <v>-3.89238381</v>
      </c>
      <c r="E77" s="50">
        <v>-2.31180287</v>
      </c>
      <c r="F77" s="50">
        <v>-1.57959212</v>
      </c>
      <c r="G77" s="50">
        <v>-0.5337710600000001</v>
      </c>
      <c r="H77" s="50">
        <v>-1.00131418</v>
      </c>
    </row>
    <row r="78" spans="1:8" ht="12.75">
      <c r="A78" s="32" t="s">
        <v>323</v>
      </c>
      <c r="B78" s="32" t="s">
        <v>37</v>
      </c>
      <c r="C78" s="76" t="s">
        <v>37</v>
      </c>
      <c r="D78" s="50">
        <v>1108.82599482999</v>
      </c>
      <c r="E78" s="50">
        <v>1550.20132400999</v>
      </c>
      <c r="F78" s="50">
        <v>1434.10623506999</v>
      </c>
      <c r="G78" s="50">
        <v>1434.10623506999</v>
      </c>
      <c r="H78" s="50">
        <v>1338.18180642999</v>
      </c>
    </row>
    <row r="79" spans="1:8" ht="12.75">
      <c r="A79" s="32" t="s">
        <v>324</v>
      </c>
      <c r="B79" s="32" t="s">
        <v>38</v>
      </c>
      <c r="C79" s="76" t="s">
        <v>38</v>
      </c>
      <c r="D79" s="50">
        <v>441.375329239999</v>
      </c>
      <c r="E79" s="50">
        <v>190.65465513999797</v>
      </c>
      <c r="F79" s="50">
        <v>290.467155209999</v>
      </c>
      <c r="G79" s="50">
        <v>384.620949529999</v>
      </c>
      <c r="H79" s="50">
        <v>432.68022760999696</v>
      </c>
    </row>
    <row r="80" spans="1:8" ht="12.75">
      <c r="A80" s="32" t="s">
        <v>325</v>
      </c>
      <c r="B80" s="32" t="s">
        <v>39</v>
      </c>
      <c r="C80" s="143" t="s">
        <v>39</v>
      </c>
      <c r="D80" s="48">
        <v>2678.8684087999873</v>
      </c>
      <c r="E80" s="48">
        <v>2842.4353045299868</v>
      </c>
      <c r="F80" s="48">
        <v>2829.551604419989</v>
      </c>
      <c r="G80" s="48">
        <v>2909.370002589989</v>
      </c>
      <c r="H80" s="48">
        <v>2885.480367739987</v>
      </c>
    </row>
    <row r="81" spans="1:8" ht="12.75">
      <c r="A81" s="32" t="s">
        <v>326</v>
      </c>
      <c r="B81" s="32" t="s">
        <v>40</v>
      </c>
      <c r="C81" s="76" t="s">
        <v>40</v>
      </c>
      <c r="D81" s="50">
        <v>32.201155039999996</v>
      </c>
      <c r="E81" s="50">
        <v>33.831401140000004</v>
      </c>
      <c r="F81" s="50">
        <v>51.91846098</v>
      </c>
      <c r="G81" s="50">
        <v>54.7192267399999</v>
      </c>
      <c r="H81" s="50">
        <v>55.9732017199999</v>
      </c>
    </row>
    <row r="82" spans="1:8" ht="12.75">
      <c r="A82" s="32" t="s">
        <v>327</v>
      </c>
      <c r="B82" s="32" t="s">
        <v>41</v>
      </c>
      <c r="C82" s="143" t="s">
        <v>41</v>
      </c>
      <c r="D82" s="48">
        <v>2711.069563839987</v>
      </c>
      <c r="E82" s="48">
        <v>2876.2667056699865</v>
      </c>
      <c r="F82" s="48">
        <v>2881.470065399989</v>
      </c>
      <c r="G82" s="48">
        <v>2964.089229329989</v>
      </c>
      <c r="H82" s="48">
        <v>2941.4535694599867</v>
      </c>
    </row>
    <row r="83" spans="1:8" ht="12.75">
      <c r="A83" s="32" t="s">
        <v>328</v>
      </c>
      <c r="B83" s="32" t="s">
        <v>57</v>
      </c>
      <c r="C83" s="145" t="s">
        <v>57</v>
      </c>
      <c r="D83" s="71">
        <v>0</v>
      </c>
      <c r="E83" s="71"/>
      <c r="F83" s="71"/>
      <c r="G83" s="71"/>
      <c r="H83" s="71"/>
    </row>
    <row r="84" spans="1:8" ht="12.75">
      <c r="A84" s="32" t="s">
        <v>329</v>
      </c>
      <c r="B84" s="32" t="s">
        <v>58</v>
      </c>
      <c r="C84" s="146" t="s">
        <v>58</v>
      </c>
      <c r="D84" s="71">
        <v>0</v>
      </c>
      <c r="E84" s="71"/>
      <c r="F84" s="71"/>
      <c r="G84" s="71"/>
      <c r="H84" s="71"/>
    </row>
    <row r="85" spans="1:8" ht="12.75">
      <c r="A85" s="32" t="s">
        <v>330</v>
      </c>
      <c r="B85" s="32" t="s">
        <v>42</v>
      </c>
      <c r="C85" s="76" t="s">
        <v>42</v>
      </c>
      <c r="D85" s="50">
        <v>1412.0231916200003</v>
      </c>
      <c r="E85" s="50">
        <v>1497.87389316</v>
      </c>
      <c r="F85" s="50">
        <v>1647.0533405999902</v>
      </c>
      <c r="G85" s="50">
        <v>1682.99772354999</v>
      </c>
      <c r="H85" s="50">
        <v>1369.21428849</v>
      </c>
    </row>
    <row r="86" spans="1:8" ht="12.75">
      <c r="A86" s="32" t="s">
        <v>331</v>
      </c>
      <c r="B86" s="32" t="s">
        <v>43</v>
      </c>
      <c r="C86" s="76" t="s">
        <v>43</v>
      </c>
      <c r="D86" s="50">
        <v>1000</v>
      </c>
      <c r="E86" s="50">
        <v>1000</v>
      </c>
      <c r="F86" s="50">
        <v>720</v>
      </c>
      <c r="G86" s="50">
        <v>905</v>
      </c>
      <c r="H86" s="50">
        <v>905</v>
      </c>
    </row>
    <row r="87" spans="1:8" ht="12.75">
      <c r="A87" s="32" t="s">
        <v>332</v>
      </c>
      <c r="B87" s="32" t="s">
        <v>44</v>
      </c>
      <c r="C87" s="76" t="s">
        <v>44</v>
      </c>
      <c r="D87" s="50">
        <v>320.5860491899997</v>
      </c>
      <c r="E87" s="50">
        <v>318.5495909899989</v>
      </c>
      <c r="F87" s="50">
        <v>308.1003824799998</v>
      </c>
      <c r="G87" s="50">
        <v>363.47456181999894</v>
      </c>
      <c r="H87" s="50">
        <v>357.164728859999</v>
      </c>
    </row>
    <row r="88" spans="1:8" ht="12.75">
      <c r="A88" s="32" t="s">
        <v>333</v>
      </c>
      <c r="B88" s="32" t="s">
        <v>45</v>
      </c>
      <c r="C88" s="76" t="s">
        <v>45</v>
      </c>
      <c r="D88" s="50">
        <v>284.74409588</v>
      </c>
      <c r="E88" s="50">
        <v>287.59816486</v>
      </c>
      <c r="F88" s="50">
        <v>287.77245292000003</v>
      </c>
      <c r="G88" s="50">
        <v>289.51501531999895</v>
      </c>
      <c r="H88" s="50">
        <v>365.80810862000004</v>
      </c>
    </row>
    <row r="89" spans="1:8" ht="12.75">
      <c r="A89" s="32" t="s">
        <v>334</v>
      </c>
      <c r="B89" s="32" t="s">
        <v>46</v>
      </c>
      <c r="C89" s="76" t="s">
        <v>46</v>
      </c>
      <c r="D89" s="50">
        <v>84.27189687</v>
      </c>
      <c r="E89" s="50">
        <v>85.9263874099999</v>
      </c>
      <c r="F89" s="50">
        <v>80.9736565099999</v>
      </c>
      <c r="G89" s="50">
        <v>84.3693721699999</v>
      </c>
      <c r="H89" s="50">
        <v>84.50835841999991</v>
      </c>
    </row>
    <row r="90" spans="1:8" ht="12.75">
      <c r="A90" s="32" t="s">
        <v>335</v>
      </c>
      <c r="B90" s="32" t="s">
        <v>47</v>
      </c>
      <c r="C90" s="76" t="s">
        <v>47</v>
      </c>
      <c r="D90" s="50">
        <v>0.098407</v>
      </c>
      <c r="E90" s="50">
        <v>0.084048</v>
      </c>
      <c r="F90" s="50">
        <v>0.06469899999999999</v>
      </c>
      <c r="G90" s="50">
        <v>0.30635</v>
      </c>
      <c r="H90" s="50">
        <v>1.807218</v>
      </c>
    </row>
    <row r="91" spans="1:8" ht="12.75">
      <c r="A91" s="32" t="s">
        <v>336</v>
      </c>
      <c r="B91" s="32" t="s">
        <v>48</v>
      </c>
      <c r="C91" s="76" t="s">
        <v>48</v>
      </c>
      <c r="D91" s="50">
        <v>156.256654539999</v>
      </c>
      <c r="E91" s="50">
        <v>121.88280892</v>
      </c>
      <c r="F91" s="50">
        <v>112.39343108999999</v>
      </c>
      <c r="G91" s="50">
        <v>104.958455649999</v>
      </c>
      <c r="H91" s="50">
        <v>110.65012696</v>
      </c>
    </row>
    <row r="92" spans="1:8" ht="12.75">
      <c r="A92" s="32" t="s">
        <v>337</v>
      </c>
      <c r="B92" s="32" t="s">
        <v>49</v>
      </c>
      <c r="C92" s="143" t="s">
        <v>49</v>
      </c>
      <c r="D92" s="48">
        <v>3257.980295099999</v>
      </c>
      <c r="E92" s="48">
        <v>3311.914893339999</v>
      </c>
      <c r="F92" s="48">
        <v>3156.35796259999</v>
      </c>
      <c r="G92" s="48">
        <v>3430.621478509987</v>
      </c>
      <c r="H92" s="48">
        <v>3194.1528293499982</v>
      </c>
    </row>
    <row r="93" spans="1:8" ht="12.75">
      <c r="A93" s="32" t="s">
        <v>338</v>
      </c>
      <c r="B93" s="32" t="s">
        <v>59</v>
      </c>
      <c r="C93" s="146" t="s">
        <v>59</v>
      </c>
      <c r="D93" s="71">
        <v>0</v>
      </c>
      <c r="E93" s="71"/>
      <c r="F93" s="71"/>
      <c r="G93" s="71"/>
      <c r="H93" s="71"/>
    </row>
    <row r="94" spans="1:8" ht="12.75">
      <c r="A94" s="32" t="s">
        <v>330</v>
      </c>
      <c r="B94" s="32" t="s">
        <v>42</v>
      </c>
      <c r="C94" s="76" t="s">
        <v>42</v>
      </c>
      <c r="D94" s="50">
        <v>616.461424309999</v>
      </c>
      <c r="E94" s="50">
        <v>930.476975549999</v>
      </c>
      <c r="F94" s="50">
        <v>793.0275430599991</v>
      </c>
      <c r="G94" s="50">
        <v>754.6783322399991</v>
      </c>
      <c r="H94" s="50">
        <v>1248.346551739998</v>
      </c>
    </row>
    <row r="95" spans="1:8" ht="12.75">
      <c r="A95" s="32" t="s">
        <v>331</v>
      </c>
      <c r="B95" s="32" t="s">
        <v>43</v>
      </c>
      <c r="C95" s="76" t="s">
        <v>43</v>
      </c>
      <c r="D95" s="50">
        <v>0</v>
      </c>
      <c r="E95" s="50">
        <v>0</v>
      </c>
      <c r="F95" s="50">
        <v>280</v>
      </c>
      <c r="G95" s="50">
        <v>280</v>
      </c>
      <c r="H95" s="50">
        <v>280</v>
      </c>
    </row>
    <row r="96" spans="1:8" ht="12.75">
      <c r="A96" s="32" t="s">
        <v>339</v>
      </c>
      <c r="B96" s="32" t="s">
        <v>50</v>
      </c>
      <c r="C96" s="76" t="s">
        <v>50</v>
      </c>
      <c r="D96" s="50">
        <v>1489.80564897</v>
      </c>
      <c r="E96" s="50">
        <v>1681.20272113999</v>
      </c>
      <c r="F96" s="50">
        <v>1735.00928617</v>
      </c>
      <c r="G96" s="50">
        <v>1542.34860776</v>
      </c>
      <c r="H96" s="50">
        <v>1364.72842952</v>
      </c>
    </row>
    <row r="97" spans="1:8" ht="12.75">
      <c r="A97" s="32" t="s">
        <v>332</v>
      </c>
      <c r="B97" s="32" t="s">
        <v>44</v>
      </c>
      <c r="C97" s="76" t="s">
        <v>44</v>
      </c>
      <c r="D97" s="50">
        <v>1034.08261432999</v>
      </c>
      <c r="E97" s="50">
        <v>1151.91045773</v>
      </c>
      <c r="F97" s="50">
        <v>977.6229663099999</v>
      </c>
      <c r="G97" s="50">
        <v>966.1995533799999</v>
      </c>
      <c r="H97" s="50">
        <v>1033.17864012</v>
      </c>
    </row>
    <row r="98" spans="1:8" s="59" customFormat="1" ht="12.75">
      <c r="A98" s="59" t="s">
        <v>596</v>
      </c>
      <c r="B98" s="59" t="s">
        <v>597</v>
      </c>
      <c r="C98" s="93" t="s">
        <v>597</v>
      </c>
      <c r="D98" s="69">
        <v>0</v>
      </c>
      <c r="E98" s="69">
        <v>0</v>
      </c>
      <c r="F98" s="69">
        <v>0</v>
      </c>
      <c r="G98" s="69">
        <v>0</v>
      </c>
      <c r="H98" s="69">
        <v>0.00823174</v>
      </c>
    </row>
    <row r="99" spans="1:8" ht="12.75">
      <c r="A99" s="32" t="s">
        <v>335</v>
      </c>
      <c r="B99" s="32" t="s">
        <v>47</v>
      </c>
      <c r="C99" s="76" t="s">
        <v>47</v>
      </c>
      <c r="D99" s="50">
        <v>7.694538</v>
      </c>
      <c r="E99" s="50">
        <v>6.065817</v>
      </c>
      <c r="F99" s="50">
        <v>3.6045990000000003</v>
      </c>
      <c r="G99" s="50">
        <v>0.941761</v>
      </c>
      <c r="H99" s="50">
        <v>89.7673413199999</v>
      </c>
    </row>
    <row r="100" spans="1:8" ht="12.75">
      <c r="A100" s="32" t="s">
        <v>340</v>
      </c>
      <c r="B100" s="32" t="s">
        <v>86</v>
      </c>
      <c r="C100" s="76" t="s">
        <v>86</v>
      </c>
      <c r="D100" s="50">
        <v>45.03321968</v>
      </c>
      <c r="E100" s="50">
        <v>80.97407303</v>
      </c>
      <c r="F100" s="50">
        <v>78.4911564099999</v>
      </c>
      <c r="G100" s="50">
        <v>37.6353465199999</v>
      </c>
      <c r="H100" s="50">
        <v>0.056266140000001005</v>
      </c>
    </row>
    <row r="101" spans="1:8" ht="12.75">
      <c r="A101" s="32" t="s">
        <v>341</v>
      </c>
      <c r="B101" s="32" t="s">
        <v>51</v>
      </c>
      <c r="C101" s="143" t="s">
        <v>51</v>
      </c>
      <c r="D101" s="48">
        <v>3193.077445289989</v>
      </c>
      <c r="E101" s="48">
        <v>3850.6300444499893</v>
      </c>
      <c r="F101" s="48">
        <v>3867.7555509499985</v>
      </c>
      <c r="G101" s="48">
        <v>3581.8036008999993</v>
      </c>
      <c r="H101" s="48">
        <v>4016.0854605799977</v>
      </c>
    </row>
    <row r="102" spans="1:8" ht="12.75">
      <c r="A102" s="32" t="s">
        <v>342</v>
      </c>
      <c r="B102" s="32" t="s">
        <v>52</v>
      </c>
      <c r="C102" s="143" t="s">
        <v>52</v>
      </c>
      <c r="D102" s="48">
        <v>6451.057740389988</v>
      </c>
      <c r="E102" s="48">
        <v>7162.544937789988</v>
      </c>
      <c r="F102" s="48">
        <v>7024.113513549988</v>
      </c>
      <c r="G102" s="48">
        <v>7012.425079409986</v>
      </c>
      <c r="H102" s="48">
        <v>7210.2382899299955</v>
      </c>
    </row>
    <row r="103" spans="1:8" ht="13.5" thickBot="1">
      <c r="A103" s="32" t="s">
        <v>343</v>
      </c>
      <c r="B103" s="32" t="s">
        <v>53</v>
      </c>
      <c r="C103" s="143" t="s">
        <v>53</v>
      </c>
      <c r="D103" s="48">
        <v>9162.127304229974</v>
      </c>
      <c r="E103" s="48">
        <v>10038.811643459974</v>
      </c>
      <c r="F103" s="48">
        <v>9905.583578949976</v>
      </c>
      <c r="G103" s="48">
        <v>9976.514308739976</v>
      </c>
      <c r="H103" s="48">
        <v>10151.691859389983</v>
      </c>
    </row>
    <row r="104" spans="3:8" ht="6" customHeight="1" thickTop="1">
      <c r="C104" s="51"/>
      <c r="D104" s="51"/>
      <c r="E104" s="51"/>
      <c r="F104" s="51"/>
      <c r="G104" s="51"/>
      <c r="H104" s="51"/>
    </row>
    <row r="108" spans="1:2" ht="12.75">
      <c r="A108" s="32" t="s">
        <v>441</v>
      </c>
      <c r="B108" s="32" t="s">
        <v>165</v>
      </c>
    </row>
    <row r="109" spans="1:2" ht="12.75">
      <c r="A109" s="32" t="s">
        <v>502</v>
      </c>
      <c r="B109" s="32" t="s">
        <v>498</v>
      </c>
    </row>
    <row r="110" spans="1:2" ht="12.75">
      <c r="A110" s="32" t="s">
        <v>524</v>
      </c>
      <c r="B110" s="32" t="s">
        <v>509</v>
      </c>
    </row>
    <row r="111" spans="1:2" ht="12.75">
      <c r="A111" s="32" t="s">
        <v>442</v>
      </c>
      <c r="B111" s="32" t="s">
        <v>124</v>
      </c>
    </row>
    <row r="113" spans="1:2" ht="12.75">
      <c r="A113" s="32" t="s">
        <v>443</v>
      </c>
      <c r="B113" s="32" t="s">
        <v>127</v>
      </c>
    </row>
    <row r="114" spans="1:2" ht="12.75">
      <c r="A114" s="32" t="s">
        <v>163</v>
      </c>
      <c r="B114" s="32" t="s">
        <v>163</v>
      </c>
    </row>
    <row r="115" spans="1:2" ht="12.75">
      <c r="A115" s="32" t="s">
        <v>499</v>
      </c>
      <c r="B115" s="32" t="s">
        <v>499</v>
      </c>
    </row>
    <row r="116" spans="1:2" ht="12.75">
      <c r="A116" s="32" t="s">
        <v>510</v>
      </c>
      <c r="B116" s="32" t="s">
        <v>523</v>
      </c>
    </row>
  </sheetData>
  <sheetProtection/>
  <hyperlinks>
    <hyperlink ref="C6" location="'Financial Statements'!C9" display="Consolidated Income Statement"/>
    <hyperlink ref="C7" location="'Financial Statements'!C46" display="Consolidated Balance Sheet"/>
    <hyperlink ref="E5" location="'Table of Contents'!C5" display="Índice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E30"/>
  <sheetViews>
    <sheetView showGridLines="0" view="pageBreakPreview" zoomScaleSheetLayoutView="100" zoomScalePageLayoutView="0" workbookViewId="0" topLeftCell="C1">
      <selection activeCell="C1" sqref="C1:C16384"/>
    </sheetView>
  </sheetViews>
  <sheetFormatPr defaultColWidth="9.140625" defaultRowHeight="12.75"/>
  <cols>
    <col min="1" max="2" width="9.140625" style="1" hidden="1" customWidth="1"/>
    <col min="3" max="3" width="41.8515625" style="1" customWidth="1"/>
    <col min="4" max="4" width="37.140625" style="1" bestFit="1" customWidth="1"/>
    <col min="5" max="16384" width="9.140625" style="1" customWidth="1"/>
  </cols>
  <sheetData>
    <row r="1" ht="12.75"/>
    <row r="2" ht="12.75"/>
    <row r="3" ht="12.75"/>
    <row r="4" ht="12.75"/>
    <row r="5" spans="1:3" ht="19.5" customHeight="1">
      <c r="A5" s="1" t="s">
        <v>378</v>
      </c>
      <c r="B5" s="1" t="s">
        <v>10</v>
      </c>
      <c r="C5" s="7" t="s">
        <v>10</v>
      </c>
    </row>
    <row r="6" ht="19.5" customHeight="1"/>
    <row r="7" spans="1:4" ht="19.5" customHeight="1">
      <c r="A7" s="1" t="s">
        <v>197</v>
      </c>
      <c r="B7" s="1" t="s">
        <v>3</v>
      </c>
      <c r="C7" s="6" t="s">
        <v>3</v>
      </c>
      <c r="D7" s="2"/>
    </row>
    <row r="8" spans="1:4" ht="19.5" customHeight="1">
      <c r="A8" s="1" t="s">
        <v>198</v>
      </c>
      <c r="B8" s="1" t="s">
        <v>4</v>
      </c>
      <c r="C8" s="6" t="s">
        <v>4</v>
      </c>
      <c r="D8" s="2"/>
    </row>
    <row r="9" spans="1:5" ht="19.5" customHeight="1">
      <c r="A9" s="1" t="s">
        <v>199</v>
      </c>
      <c r="B9" s="1" t="s">
        <v>190</v>
      </c>
      <c r="C9" s="31" t="s">
        <v>190</v>
      </c>
      <c r="E9" s="4"/>
    </row>
    <row r="10" spans="1:5" ht="19.5" customHeight="1">
      <c r="A10" s="1" t="s">
        <v>357</v>
      </c>
      <c r="B10" s="1" t="s">
        <v>191</v>
      </c>
      <c r="C10" s="31" t="s">
        <v>191</v>
      </c>
      <c r="E10" s="4"/>
    </row>
    <row r="11" spans="1:5" ht="19.5" customHeight="1">
      <c r="A11" s="1" t="s">
        <v>200</v>
      </c>
      <c r="B11" s="1" t="s">
        <v>86</v>
      </c>
      <c r="C11" s="31" t="s">
        <v>86</v>
      </c>
      <c r="E11" s="4"/>
    </row>
    <row r="12" spans="1:5" ht="19.5" customHeight="1">
      <c r="A12" s="1" t="s">
        <v>169</v>
      </c>
      <c r="B12" s="1" t="s">
        <v>169</v>
      </c>
      <c r="C12" s="31" t="s">
        <v>169</v>
      </c>
      <c r="E12" s="4"/>
    </row>
    <row r="13" spans="1:5" ht="19.5" customHeight="1">
      <c r="A13" s="1" t="s">
        <v>422</v>
      </c>
      <c r="B13" s="1" t="s">
        <v>423</v>
      </c>
      <c r="C13" s="31" t="s">
        <v>423</v>
      </c>
      <c r="E13" s="4"/>
    </row>
    <row r="14" spans="1:5" ht="19.5" customHeight="1">
      <c r="A14" s="1" t="s">
        <v>201</v>
      </c>
      <c r="B14" s="1" t="s">
        <v>5</v>
      </c>
      <c r="C14" s="31" t="s">
        <v>5</v>
      </c>
      <c r="E14" s="4"/>
    </row>
    <row r="15" spans="1:5" ht="19.5" customHeight="1">
      <c r="A15" s="1" t="s">
        <v>458</v>
      </c>
      <c r="B15" s="1" t="s">
        <v>459</v>
      </c>
      <c r="C15" s="31" t="s">
        <v>459</v>
      </c>
      <c r="E15" s="4"/>
    </row>
    <row r="16" spans="1:5" ht="19.5" customHeight="1">
      <c r="A16" s="1" t="s">
        <v>202</v>
      </c>
      <c r="B16" s="1" t="s">
        <v>167</v>
      </c>
      <c r="C16" s="6" t="s">
        <v>167</v>
      </c>
      <c r="D16" s="8"/>
      <c r="E16" s="4"/>
    </row>
    <row r="17" spans="1:4" ht="19.5" customHeight="1">
      <c r="A17" s="1" t="s">
        <v>203</v>
      </c>
      <c r="B17" s="1" t="s">
        <v>6</v>
      </c>
      <c r="C17" s="6" t="s">
        <v>6</v>
      </c>
      <c r="D17" s="2"/>
    </row>
    <row r="18" spans="1:5" ht="19.5" customHeight="1">
      <c r="A18" s="1" t="s">
        <v>228</v>
      </c>
      <c r="B18" s="1" t="s">
        <v>89</v>
      </c>
      <c r="C18" s="3" t="s">
        <v>89</v>
      </c>
      <c r="E18" s="4"/>
    </row>
    <row r="19" spans="1:5" ht="19.5" customHeight="1">
      <c r="A19" s="1" t="s">
        <v>235</v>
      </c>
      <c r="B19" s="1" t="s">
        <v>90</v>
      </c>
      <c r="C19" s="3" t="s">
        <v>90</v>
      </c>
      <c r="D19" s="8"/>
      <c r="E19" s="4"/>
    </row>
    <row r="20" spans="1:5" ht="19.5" customHeight="1">
      <c r="A20" s="1" t="s">
        <v>91</v>
      </c>
      <c r="B20" s="1" t="s">
        <v>91</v>
      </c>
      <c r="C20" s="3" t="s">
        <v>91</v>
      </c>
      <c r="D20" s="8"/>
      <c r="E20" s="4"/>
    </row>
    <row r="21" spans="1:5" ht="19.5" customHeight="1">
      <c r="A21" s="1" t="s">
        <v>529</v>
      </c>
      <c r="B21" s="1" t="s">
        <v>150</v>
      </c>
      <c r="C21" s="6" t="s">
        <v>150</v>
      </c>
      <c r="D21" s="8"/>
      <c r="E21" s="4"/>
    </row>
    <row r="22" spans="1:4" ht="19.5" customHeight="1">
      <c r="A22" s="1" t="s">
        <v>204</v>
      </c>
      <c r="B22" s="1" t="s">
        <v>168</v>
      </c>
      <c r="C22" s="6" t="s">
        <v>168</v>
      </c>
      <c r="D22" s="9"/>
    </row>
    <row r="23" spans="1:4" ht="19.5" customHeight="1">
      <c r="A23" s="1" t="s">
        <v>530</v>
      </c>
      <c r="B23" s="1" t="s">
        <v>7</v>
      </c>
      <c r="C23" s="6" t="s">
        <v>7</v>
      </c>
      <c r="D23" s="2"/>
    </row>
    <row r="24" spans="1:5" ht="19.5" customHeight="1">
      <c r="A24" s="1" t="s">
        <v>531</v>
      </c>
      <c r="B24" s="1" t="s">
        <v>532</v>
      </c>
      <c r="C24" s="3" t="s">
        <v>532</v>
      </c>
      <c r="E24" s="4"/>
    </row>
    <row r="25" spans="1:5" ht="19.5" customHeight="1">
      <c r="A25" s="1" t="s">
        <v>205</v>
      </c>
      <c r="B25" s="1" t="s">
        <v>16</v>
      </c>
      <c r="C25" s="3" t="s">
        <v>16</v>
      </c>
      <c r="E25" s="4"/>
    </row>
    <row r="26" spans="1:5" ht="19.5" customHeight="1">
      <c r="A26" s="1" t="s">
        <v>206</v>
      </c>
      <c r="B26" s="1" t="s">
        <v>8</v>
      </c>
      <c r="C26" s="6" t="s">
        <v>8</v>
      </c>
      <c r="E26" s="4"/>
    </row>
    <row r="27" spans="1:4" ht="19.5" customHeight="1">
      <c r="A27" s="1" t="s">
        <v>207</v>
      </c>
      <c r="B27" s="1" t="s">
        <v>9</v>
      </c>
      <c r="C27" s="3" t="s">
        <v>9</v>
      </c>
      <c r="D27" s="2"/>
    </row>
    <row r="28" spans="1:5" ht="19.5" customHeight="1">
      <c r="A28" s="1" t="s">
        <v>457</v>
      </c>
      <c r="B28" s="1" t="s">
        <v>456</v>
      </c>
      <c r="C28" s="3" t="s">
        <v>456</v>
      </c>
      <c r="E28" s="4"/>
    </row>
    <row r="29" ht="19.5" customHeight="1">
      <c r="E29" s="4"/>
    </row>
    <row r="30" ht="12.75">
      <c r="D30" s="2"/>
    </row>
  </sheetData>
  <sheetProtection/>
  <hyperlinks>
    <hyperlink ref="C7" location="'key Figures'!C5" display="Principais indicadores"/>
    <hyperlink ref="C8" location="'Financial Review'!C5" display="Informação Financeira"/>
    <hyperlink ref="C17" location="'Segment Review'!C5" display="Informação por Segmentos"/>
    <hyperlink ref="C23" location="Reconciliation_1!C5" display="Reconciliação entre valores IFRS e valores replacement cost"/>
    <hyperlink ref="C26" location="'Financial Statements'!C5" display="Demonstrações Financeiras Consolidadas"/>
    <hyperlink ref="C9" location="'Financial Review'!C19" display="Income statement"/>
    <hyperlink ref="C10" location="'Financial Review'!C64" display="Income statement items"/>
    <hyperlink ref="C14" location="'Financial Review'!C196" display="Capital Expenditures"/>
    <hyperlink ref="C15" location="'Financial Review'!C210" display="Financial Position"/>
    <hyperlink ref="C18" location="'Segment Review'!C10" display="Exploração e Produção"/>
    <hyperlink ref="C19" location="'Segment Review'!C34" display="Refining &amp; Marketing"/>
    <hyperlink ref="C20" location="'Segment Review'!C64" display="Gas &amp; Power"/>
    <hyperlink ref="C24" location="Reconciliation_1!C13" display="Adjusted operating profit by segment"/>
    <hyperlink ref="C25" location="'Reconciliation 2'!C14" display="Eventos não recorrentes"/>
    <hyperlink ref="C27" location="'Financial Statements'!C9" display="Demonstração de Resultados Consolidados"/>
    <hyperlink ref="C28" location="'Financial Statements'!C46" display="Balanço Consolidados"/>
    <hyperlink ref="C16" location="Debt_detail!C5" display="Detalhe da dívida"/>
    <hyperlink ref="C21" location="People!C5" display="Empregados"/>
    <hyperlink ref="C22" location="'Major Holdings'!C39" display="Resultados de Empresas Associadas"/>
    <hyperlink ref="C12" location="'Financial Review'!C171" display="Cash Flow"/>
    <hyperlink ref="C11" location="'Financial Review'!C155" display="Income tax"/>
    <hyperlink ref="C13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94"/>
  <sheetViews>
    <sheetView showGridLines="0" view="pageBreakPreview" zoomScale="115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C90" sqref="C90"/>
    </sheetView>
  </sheetViews>
  <sheetFormatPr defaultColWidth="9.140625" defaultRowHeight="12.75"/>
  <cols>
    <col min="1" max="2" width="12.7109375" style="32" hidden="1" customWidth="1"/>
    <col min="3" max="3" width="48.140625" style="32" bestFit="1" customWidth="1"/>
    <col min="4" max="30" width="7.421875" style="32" customWidth="1"/>
    <col min="31" max="16384" width="9.140625" style="32" customWidth="1"/>
  </cols>
  <sheetData>
    <row r="1" spans="1:13" ht="12.75">
      <c r="A1" s="32" t="s">
        <v>378</v>
      </c>
      <c r="B1" s="32" t="s">
        <v>10</v>
      </c>
      <c r="C1" s="109" t="s">
        <v>196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ht="12.75"/>
    <row r="3" ht="12.75"/>
    <row r="4" ht="12.75">
      <c r="C4" s="52"/>
    </row>
    <row r="5" spans="1:11" ht="12.75">
      <c r="A5" s="32" t="s">
        <v>197</v>
      </c>
      <c r="B5" s="32" t="s">
        <v>11</v>
      </c>
      <c r="C5" s="33" t="s">
        <v>11</v>
      </c>
      <c r="D5" s="72"/>
      <c r="E5" s="72"/>
      <c r="F5" s="72"/>
      <c r="G5" s="72"/>
      <c r="H5" s="72"/>
      <c r="I5" s="72"/>
      <c r="J5" s="72"/>
      <c r="K5" s="72"/>
    </row>
    <row r="6" spans="1:14" ht="12.75">
      <c r="A6" s="32" t="s">
        <v>347</v>
      </c>
      <c r="B6" s="32" t="s">
        <v>82</v>
      </c>
      <c r="C6" s="36" t="s">
        <v>82</v>
      </c>
      <c r="D6" s="110"/>
      <c r="E6" s="110"/>
      <c r="F6" s="110"/>
      <c r="G6" s="110"/>
      <c r="H6" s="110"/>
      <c r="I6" s="110"/>
      <c r="J6" s="110"/>
      <c r="K6" s="110"/>
      <c r="M6" s="34" t="s">
        <v>10</v>
      </c>
      <c r="N6" s="111"/>
    </row>
    <row r="7" spans="1:11" ht="12.75">
      <c r="A7" s="32" t="s">
        <v>348</v>
      </c>
      <c r="B7" s="32" t="s">
        <v>84</v>
      </c>
      <c r="C7" s="36" t="s">
        <v>84</v>
      </c>
      <c r="D7" s="110"/>
      <c r="E7" s="110"/>
      <c r="F7" s="110"/>
      <c r="G7" s="110"/>
      <c r="H7" s="110"/>
      <c r="I7" s="110"/>
      <c r="J7" s="110"/>
      <c r="K7" s="110"/>
    </row>
    <row r="8" spans="1:13" ht="12.75">
      <c r="A8" s="32" t="s">
        <v>345</v>
      </c>
      <c r="B8" s="32" t="s">
        <v>12</v>
      </c>
      <c r="C8" s="36" t="s">
        <v>12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2.75">
      <c r="A9" s="32" t="s">
        <v>346</v>
      </c>
      <c r="B9" s="32" t="s">
        <v>170</v>
      </c>
      <c r="C9" s="36" t="s">
        <v>170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7:9" ht="12.75">
      <c r="G10" s="110"/>
      <c r="H10" s="110"/>
      <c r="I10" s="110"/>
    </row>
    <row r="11" spans="7:9" ht="12.75">
      <c r="G11" s="110"/>
      <c r="H11" s="110"/>
      <c r="I11" s="110"/>
    </row>
    <row r="12" spans="1:13" ht="12.75">
      <c r="A12" s="32" t="s">
        <v>347</v>
      </c>
      <c r="B12" s="32" t="s">
        <v>82</v>
      </c>
      <c r="C12" s="37" t="s">
        <v>82</v>
      </c>
      <c r="D12" s="37"/>
      <c r="E12" s="37"/>
      <c r="F12" s="37"/>
      <c r="G12" s="110"/>
      <c r="H12" s="110"/>
      <c r="I12" s="110"/>
      <c r="J12" s="37"/>
      <c r="K12" s="37"/>
      <c r="L12" s="37"/>
      <c r="M12" s="37"/>
    </row>
    <row r="13" ht="12.75">
      <c r="C13" s="112"/>
    </row>
    <row r="14" spans="1:8" ht="12.75">
      <c r="A14" s="32" t="s">
        <v>211</v>
      </c>
      <c r="B14" s="32" t="s">
        <v>83</v>
      </c>
      <c r="C14" s="60" t="s">
        <v>83</v>
      </c>
      <c r="D14" s="60"/>
      <c r="E14" s="60"/>
      <c r="F14" s="60"/>
      <c r="G14" s="60"/>
      <c r="H14" s="60"/>
    </row>
    <row r="15" spans="3:11" ht="13.5" thickBot="1">
      <c r="C15" s="39"/>
      <c r="D15" s="40">
        <v>2010</v>
      </c>
      <c r="E15" s="40"/>
      <c r="F15" s="40"/>
      <c r="G15" s="40"/>
      <c r="H15" s="40">
        <v>2011</v>
      </c>
      <c r="I15" s="40"/>
      <c r="J15" s="40"/>
      <c r="K15" s="40"/>
    </row>
    <row r="16" spans="3:11" ht="14.25" thickBot="1" thickTop="1">
      <c r="C16" s="65"/>
      <c r="D16" s="41" t="s">
        <v>165</v>
      </c>
      <c r="E16" s="41" t="s">
        <v>498</v>
      </c>
      <c r="F16" s="41" t="s">
        <v>509</v>
      </c>
      <c r="G16" s="41" t="s">
        <v>124</v>
      </c>
      <c r="H16" s="41" t="str">
        <f>+D16</f>
        <v>1Q</v>
      </c>
      <c r="I16" s="41" t="str">
        <f>+E16</f>
        <v>2Q</v>
      </c>
      <c r="J16" s="41" t="str">
        <f>+F16</f>
        <v>3Q</v>
      </c>
      <c r="K16" s="41" t="str">
        <f>+G16</f>
        <v>4Q</v>
      </c>
    </row>
    <row r="17" spans="1:14" ht="13.5" thickTop="1">
      <c r="A17" s="32" t="s">
        <v>81</v>
      </c>
      <c r="B17" s="32" t="s">
        <v>81</v>
      </c>
      <c r="C17" s="76" t="s">
        <v>81</v>
      </c>
      <c r="D17" s="57">
        <v>221.32931014000002</v>
      </c>
      <c r="E17" s="57">
        <v>368.04708939999995</v>
      </c>
      <c r="F17" s="57">
        <v>230.3044118200099</v>
      </c>
      <c r="G17" s="57">
        <v>233.45318747999013</v>
      </c>
      <c r="H17" s="57">
        <v>355.74489769999997</v>
      </c>
      <c r="I17" s="57">
        <v>276.7650567099998</v>
      </c>
      <c r="J17" s="57">
        <v>269.7932657100001</v>
      </c>
      <c r="K17" s="57">
        <v>187.34560370001003</v>
      </c>
      <c r="N17" s="184"/>
    </row>
    <row r="18" spans="1:14" ht="12.75">
      <c r="A18" s="32" t="s">
        <v>424</v>
      </c>
      <c r="B18" s="32" t="s">
        <v>424</v>
      </c>
      <c r="C18" s="76" t="s">
        <v>461</v>
      </c>
      <c r="D18" s="57">
        <v>171.76556569000002</v>
      </c>
      <c r="E18" s="57">
        <v>285.0156489</v>
      </c>
      <c r="F18" s="57">
        <v>217.1355926800099</v>
      </c>
      <c r="G18" s="57">
        <v>167.60428739999014</v>
      </c>
      <c r="H18" s="57">
        <v>134.12139789</v>
      </c>
      <c r="I18" s="57">
        <v>232.00211251000002</v>
      </c>
      <c r="J18" s="57">
        <v>221.0956782500001</v>
      </c>
      <c r="K18" s="57">
        <v>217.40829599001</v>
      </c>
      <c r="N18" s="184"/>
    </row>
    <row r="19" spans="1:14" ht="12.75">
      <c r="A19" s="32" t="s">
        <v>425</v>
      </c>
      <c r="B19" s="32" t="s">
        <v>425</v>
      </c>
      <c r="C19" s="76" t="s">
        <v>462</v>
      </c>
      <c r="D19" s="47">
        <v>177.24087929000004</v>
      </c>
      <c r="E19" s="47">
        <v>276.97024358</v>
      </c>
      <c r="F19" s="47">
        <v>222.81549390000995</v>
      </c>
      <c r="G19" s="47">
        <v>176.8500004199901</v>
      </c>
      <c r="H19" s="47">
        <v>134.55623838999998</v>
      </c>
      <c r="I19" s="47">
        <v>230.32909051999997</v>
      </c>
      <c r="J19" s="57">
        <v>220.55181894000012</v>
      </c>
      <c r="K19" s="57">
        <v>211.76322448001005</v>
      </c>
      <c r="N19" s="184"/>
    </row>
    <row r="20" spans="1:14" ht="12.75">
      <c r="A20" s="32" t="s">
        <v>478</v>
      </c>
      <c r="B20" s="32" t="s">
        <v>478</v>
      </c>
      <c r="C20" s="76" t="s">
        <v>478</v>
      </c>
      <c r="D20" s="57">
        <v>139.23596561000002</v>
      </c>
      <c r="E20" s="57">
        <v>233.03454944</v>
      </c>
      <c r="F20" s="47">
        <v>140.0625007100099</v>
      </c>
      <c r="G20" s="57">
        <v>126.32874731999011</v>
      </c>
      <c r="H20" s="57">
        <v>259.09321466</v>
      </c>
      <c r="I20" s="57">
        <v>161.88799798</v>
      </c>
      <c r="J20" s="57">
        <v>157.38463148000014</v>
      </c>
      <c r="K20" s="57">
        <v>63.12193994001004</v>
      </c>
      <c r="N20" s="184"/>
    </row>
    <row r="21" spans="1:14" ht="12.75">
      <c r="A21" s="32" t="s">
        <v>479</v>
      </c>
      <c r="B21" s="32" t="s">
        <v>479</v>
      </c>
      <c r="C21" s="93" t="s">
        <v>500</v>
      </c>
      <c r="D21" s="57">
        <v>89.67222116000002</v>
      </c>
      <c r="E21" s="57">
        <v>150.00310894</v>
      </c>
      <c r="F21" s="47">
        <v>126.89368157000992</v>
      </c>
      <c r="G21" s="57">
        <v>60.47984723999012</v>
      </c>
      <c r="H21" s="57">
        <v>37.46971484999999</v>
      </c>
      <c r="I21" s="57">
        <v>117.12323362</v>
      </c>
      <c r="J21" s="57">
        <v>108.68704402000012</v>
      </c>
      <c r="K21" s="57">
        <v>93.18463223001001</v>
      </c>
      <c r="N21" s="184"/>
    </row>
    <row r="22" spans="1:14" ht="12.75">
      <c r="A22" s="32" t="s">
        <v>480</v>
      </c>
      <c r="B22" s="32" t="s">
        <v>480</v>
      </c>
      <c r="C22" s="93" t="s">
        <v>501</v>
      </c>
      <c r="D22" s="113">
        <v>95.48684060000004</v>
      </c>
      <c r="E22" s="113">
        <v>157.91936722000003</v>
      </c>
      <c r="F22" s="47">
        <v>136.17503022000994</v>
      </c>
      <c r="G22" s="113">
        <v>64.17548483999012</v>
      </c>
      <c r="H22" s="113">
        <v>53.047828079999974</v>
      </c>
      <c r="I22" s="113">
        <v>120.79669266999996</v>
      </c>
      <c r="J22" s="57">
        <v>110.7082286100001</v>
      </c>
      <c r="K22" s="57">
        <v>109.9056215600101</v>
      </c>
      <c r="N22" s="184"/>
    </row>
    <row r="23" spans="1:14" ht="12.75">
      <c r="A23" s="32" t="s">
        <v>297</v>
      </c>
      <c r="B23" s="32" t="s">
        <v>174</v>
      </c>
      <c r="C23" s="76" t="s">
        <v>174</v>
      </c>
      <c r="D23" s="57">
        <v>97.84110356000001</v>
      </c>
      <c r="E23" s="57">
        <v>161.81945535000003</v>
      </c>
      <c r="F23" s="47">
        <v>95.78835748000992</v>
      </c>
      <c r="G23" s="57">
        <v>85.92641284999013</v>
      </c>
      <c r="H23" s="57">
        <v>190.65477646000002</v>
      </c>
      <c r="I23" s="57">
        <v>99.81237874999998</v>
      </c>
      <c r="J23" s="57">
        <v>94.15379434000009</v>
      </c>
      <c r="K23" s="57">
        <v>48.06056821001006</v>
      </c>
      <c r="N23" s="184"/>
    </row>
    <row r="24" spans="1:14" ht="12.75">
      <c r="A24" s="32" t="s">
        <v>426</v>
      </c>
      <c r="B24" s="32" t="s">
        <v>427</v>
      </c>
      <c r="C24" s="76" t="s">
        <v>607</v>
      </c>
      <c r="D24" s="57">
        <v>60.7105849</v>
      </c>
      <c r="E24" s="57">
        <v>102.22037987000003</v>
      </c>
      <c r="F24" s="47">
        <v>84.91508733000992</v>
      </c>
      <c r="G24" s="57">
        <v>37.219741159990136</v>
      </c>
      <c r="H24" s="57">
        <v>32.00425299000004</v>
      </c>
      <c r="I24" s="57">
        <v>67.42765966999997</v>
      </c>
      <c r="J24" s="57">
        <v>59.348530220000086</v>
      </c>
      <c r="K24" s="57">
        <v>69.41808144001008</v>
      </c>
      <c r="N24" s="184"/>
    </row>
    <row r="25" spans="1:14" ht="13.5" thickBot="1">
      <c r="A25" s="32" t="s">
        <v>428</v>
      </c>
      <c r="B25" s="32" t="s">
        <v>429</v>
      </c>
      <c r="C25" s="114" t="s">
        <v>608</v>
      </c>
      <c r="D25" s="113">
        <v>64.82359167010004</v>
      </c>
      <c r="E25" s="113">
        <v>108.90628645680003</v>
      </c>
      <c r="F25" s="47">
        <v>92.58125292020995</v>
      </c>
      <c r="G25" s="113">
        <v>39.547181396540125</v>
      </c>
      <c r="H25" s="113">
        <v>41.4073242508999</v>
      </c>
      <c r="I25" s="113">
        <v>69.72052544279993</v>
      </c>
      <c r="J25" s="57">
        <v>60.8669826751501</v>
      </c>
      <c r="K25" s="57">
        <v>79.19342690351012</v>
      </c>
      <c r="N25" s="184"/>
    </row>
    <row r="26" spans="3:11" ht="6" customHeight="1" thickTop="1"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3" ht="12.75">
      <c r="A27" s="32" t="s">
        <v>431</v>
      </c>
      <c r="B27" s="32" t="s">
        <v>432</v>
      </c>
      <c r="C27" s="116" t="s">
        <v>609</v>
      </c>
    </row>
    <row r="28" spans="1:3" ht="12.75">
      <c r="A28" s="32" t="s">
        <v>430</v>
      </c>
      <c r="B28" s="32" t="s">
        <v>433</v>
      </c>
      <c r="C28" s="90" t="s">
        <v>610</v>
      </c>
    </row>
    <row r="30" spans="1:3" ht="12.75">
      <c r="A30" s="32" t="s">
        <v>348</v>
      </c>
      <c r="B30" s="32" t="s">
        <v>84</v>
      </c>
      <c r="C30" s="37" t="s">
        <v>84</v>
      </c>
    </row>
    <row r="32" spans="3:8" ht="12.75">
      <c r="C32" s="60"/>
      <c r="D32" s="60"/>
      <c r="E32" s="60"/>
      <c r="F32" s="60"/>
      <c r="G32" s="60"/>
      <c r="H32" s="60"/>
    </row>
    <row r="33" spans="3:11" ht="13.5" thickBot="1">
      <c r="C33" s="39"/>
      <c r="D33" s="40">
        <f>+D15</f>
        <v>2010</v>
      </c>
      <c r="E33" s="40"/>
      <c r="F33" s="40"/>
      <c r="G33" s="40"/>
      <c r="H33" s="40">
        <f>+H15</f>
        <v>2011</v>
      </c>
      <c r="I33" s="40"/>
      <c r="J33" s="40"/>
      <c r="K33" s="40"/>
    </row>
    <row r="34" spans="3:11" ht="14.25" thickBot="1" thickTop="1">
      <c r="C34" s="65"/>
      <c r="D34" s="41" t="str">
        <f>+D16</f>
        <v>1Q</v>
      </c>
      <c r="E34" s="41" t="str">
        <f>E16</f>
        <v>2Q</v>
      </c>
      <c r="F34" s="41" t="str">
        <f>+F16</f>
        <v>3Q</v>
      </c>
      <c r="G34" s="41" t="str">
        <f>+G16</f>
        <v>4Q</v>
      </c>
      <c r="H34" s="41" t="str">
        <f>+H16</f>
        <v>1Q</v>
      </c>
      <c r="I34" s="41" t="str">
        <f>I16</f>
        <v>2Q</v>
      </c>
      <c r="J34" s="41" t="str">
        <f>+J16</f>
        <v>3Q</v>
      </c>
      <c r="K34" s="41" t="str">
        <f>+K16</f>
        <v>4Q</v>
      </c>
    </row>
    <row r="35" spans="1:14" ht="13.5" thickTop="1">
      <c r="A35" s="32" t="s">
        <v>237</v>
      </c>
      <c r="B35" s="32" t="s">
        <v>221</v>
      </c>
      <c r="C35" s="76" t="s">
        <v>611</v>
      </c>
      <c r="D35" s="46">
        <v>1.91395275903821</v>
      </c>
      <c r="E35" s="46">
        <v>1.908167370181739</v>
      </c>
      <c r="F35" s="46">
        <v>0.673497583179155</v>
      </c>
      <c r="G35" s="46">
        <v>1.5704696906822988</v>
      </c>
      <c r="H35" s="46">
        <v>-0.5442799876914073</v>
      </c>
      <c r="I35" s="46">
        <v>-0.951224604068393</v>
      </c>
      <c r="J35" s="46">
        <v>-0.3685992227490223</v>
      </c>
      <c r="K35" s="120">
        <v>-0.41267136994288584</v>
      </c>
      <c r="N35" s="38"/>
    </row>
    <row r="36" spans="1:14" ht="24">
      <c r="A36" s="32" t="s">
        <v>238</v>
      </c>
      <c r="B36" s="32" t="s">
        <v>222</v>
      </c>
      <c r="C36" s="119" t="s">
        <v>612</v>
      </c>
      <c r="D36" s="46">
        <v>0.3216681337318577</v>
      </c>
      <c r="E36" s="46">
        <v>0.5978985381459851</v>
      </c>
      <c r="F36" s="46">
        <v>0.12905471841673063</v>
      </c>
      <c r="G36" s="46">
        <v>0.4948684373439045</v>
      </c>
      <c r="H36" s="46">
        <v>-0.4085787860843925</v>
      </c>
      <c r="I36" s="46">
        <v>-1.9269371431429736</v>
      </c>
      <c r="J36" s="46">
        <v>-0.631086566292398</v>
      </c>
      <c r="K36" s="46">
        <v>-1.1947445907954506</v>
      </c>
      <c r="N36" s="38"/>
    </row>
    <row r="37" spans="1:14" ht="12.75">
      <c r="A37" s="32" t="s">
        <v>383</v>
      </c>
      <c r="B37" s="32" t="s">
        <v>384</v>
      </c>
      <c r="C37" s="76" t="s">
        <v>613</v>
      </c>
      <c r="D37" s="46">
        <v>35.80476190476192</v>
      </c>
      <c r="E37" s="46">
        <v>38.48196721311476</v>
      </c>
      <c r="F37" s="46">
        <v>43.333076923076916</v>
      </c>
      <c r="G37" s="46">
        <v>52.49999999999999</v>
      </c>
      <c r="H37" s="46">
        <v>57.05714285714284</v>
      </c>
      <c r="I37" s="46">
        <v>57.67433333333335</v>
      </c>
      <c r="J37" s="46">
        <v>54.195076923076904</v>
      </c>
      <c r="K37" s="46">
        <v>56.79126984126983</v>
      </c>
      <c r="N37" s="38"/>
    </row>
    <row r="38" spans="1:14" ht="12.75">
      <c r="A38" s="32" t="s">
        <v>386</v>
      </c>
      <c r="B38" s="32" t="s">
        <v>385</v>
      </c>
      <c r="C38" s="76" t="s">
        <v>614</v>
      </c>
      <c r="D38" s="46">
        <v>25.41188888888891</v>
      </c>
      <c r="E38" s="46">
        <v>34.96670329670329</v>
      </c>
      <c r="F38" s="46">
        <v>44.073586956521744</v>
      </c>
      <c r="G38" s="46">
        <v>43.17750000000001</v>
      </c>
      <c r="H38" s="46">
        <v>45.19822222222223</v>
      </c>
      <c r="I38" s="46">
        <v>4.8132222222222225</v>
      </c>
      <c r="J38" s="46">
        <v>54.22717391304347</v>
      </c>
      <c r="K38" s="46">
        <v>52.020978260869555</v>
      </c>
      <c r="N38" s="38"/>
    </row>
    <row r="39" spans="1:14" ht="12.75">
      <c r="A39" s="32" t="s">
        <v>387</v>
      </c>
      <c r="B39" s="32" t="s">
        <v>379</v>
      </c>
      <c r="C39" s="76" t="s">
        <v>615</v>
      </c>
      <c r="D39" s="46">
        <v>76.23829710144928</v>
      </c>
      <c r="E39" s="46">
        <v>78.29961961722489</v>
      </c>
      <c r="F39" s="46">
        <v>76.85981601731602</v>
      </c>
      <c r="G39" s="46">
        <v>86.47546176046176</v>
      </c>
      <c r="H39" s="46">
        <v>104.9665</v>
      </c>
      <c r="I39" s="46">
        <v>117.3594739057239</v>
      </c>
      <c r="J39" s="46">
        <v>113.45875901875901</v>
      </c>
      <c r="K39" s="46">
        <v>109.30909956709958</v>
      </c>
      <c r="N39" s="38"/>
    </row>
    <row r="40" spans="1:14" ht="12.75">
      <c r="A40" s="32" t="s">
        <v>533</v>
      </c>
      <c r="B40" s="32" t="s">
        <v>534</v>
      </c>
      <c r="C40" s="76" t="s">
        <v>616</v>
      </c>
      <c r="D40" s="120">
        <v>1.3839015625000002</v>
      </c>
      <c r="E40" s="120">
        <v>1.2732738461538458</v>
      </c>
      <c r="F40" s="120">
        <v>1.292671212121212</v>
      </c>
      <c r="G40" s="120">
        <v>1.3575409090909096</v>
      </c>
      <c r="H40" s="120">
        <v>1.3691390624999997</v>
      </c>
      <c r="I40" s="120">
        <v>1.4394907692307697</v>
      </c>
      <c r="J40" s="120">
        <v>1.4127166666666657</v>
      </c>
      <c r="K40" s="120">
        <v>1.3475107692307695</v>
      </c>
      <c r="N40" s="38"/>
    </row>
    <row r="41" spans="1:14" ht="13.5" thickBot="1">
      <c r="A41" s="32" t="s">
        <v>453</v>
      </c>
      <c r="B41" s="32" t="s">
        <v>454</v>
      </c>
      <c r="C41" s="76" t="s">
        <v>617</v>
      </c>
      <c r="D41" s="120">
        <v>0.9641587301587307</v>
      </c>
      <c r="E41" s="120">
        <v>0.983968253968254</v>
      </c>
      <c r="F41" s="120">
        <v>1.1295606060606067</v>
      </c>
      <c r="G41" s="120">
        <v>1.2482727272727274</v>
      </c>
      <c r="H41" s="120">
        <v>1.3669531250000002</v>
      </c>
      <c r="I41" s="120">
        <v>1.6958730158730162</v>
      </c>
      <c r="J41" s="120">
        <v>1.7686969696969692</v>
      </c>
      <c r="K41" s="120">
        <v>1.717578125</v>
      </c>
      <c r="N41" s="38"/>
    </row>
    <row r="42" spans="3:11" ht="6" customHeight="1" thickTop="1"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s="37" customFormat="1" ht="12.75">
      <c r="A43" s="37" t="s">
        <v>349</v>
      </c>
      <c r="B43" s="37" t="s">
        <v>223</v>
      </c>
      <c r="C43" s="121" t="s">
        <v>618</v>
      </c>
      <c r="J43" s="46"/>
      <c r="K43" s="46"/>
    </row>
    <row r="44" spans="1:3" s="37" customFormat="1" ht="12.75">
      <c r="A44" s="37" t="s">
        <v>388</v>
      </c>
      <c r="B44" s="37" t="s">
        <v>390</v>
      </c>
      <c r="C44" s="121" t="s">
        <v>619</v>
      </c>
    </row>
    <row r="45" spans="1:3" s="37" customFormat="1" ht="12.75">
      <c r="A45" s="37" t="s">
        <v>389</v>
      </c>
      <c r="B45" s="37" t="s">
        <v>391</v>
      </c>
      <c r="C45" s="90" t="s">
        <v>620</v>
      </c>
    </row>
    <row r="46" s="37" customFormat="1" ht="12.75">
      <c r="C46" s="90"/>
    </row>
    <row r="47" s="37" customFormat="1" ht="12.75">
      <c r="C47" s="90"/>
    </row>
    <row r="48" s="37" customFormat="1" ht="12.75"/>
    <row r="49" spans="1:3" ht="12.75">
      <c r="A49" s="37" t="s">
        <v>345</v>
      </c>
      <c r="B49" s="32" t="s">
        <v>118</v>
      </c>
      <c r="C49" s="37" t="s">
        <v>118</v>
      </c>
    </row>
    <row r="51" spans="3:8" ht="12.75">
      <c r="C51" s="60"/>
      <c r="D51" s="60"/>
      <c r="E51" s="60"/>
      <c r="F51" s="60"/>
      <c r="G51" s="60"/>
      <c r="H51" s="60"/>
    </row>
    <row r="52" spans="3:11" ht="13.5" thickBot="1">
      <c r="C52" s="39"/>
      <c r="D52" s="40">
        <v>2010</v>
      </c>
      <c r="E52" s="40"/>
      <c r="F52" s="40"/>
      <c r="G52" s="40"/>
      <c r="H52" s="40">
        <v>2011</v>
      </c>
      <c r="I52" s="40"/>
      <c r="J52" s="40"/>
      <c r="K52" s="40"/>
    </row>
    <row r="53" spans="3:11" ht="14.25" thickBot="1" thickTop="1">
      <c r="C53" s="65"/>
      <c r="D53" s="41" t="str">
        <f>+D34</f>
        <v>1Q</v>
      </c>
      <c r="E53" s="41" t="str">
        <f>E34</f>
        <v>2Q</v>
      </c>
      <c r="F53" s="41" t="str">
        <f>+F34</f>
        <v>3Q</v>
      </c>
      <c r="G53" s="41" t="str">
        <f>+G34</f>
        <v>4Q</v>
      </c>
      <c r="H53" s="41" t="str">
        <f>+H34</f>
        <v>1Q</v>
      </c>
      <c r="I53" s="41" t="str">
        <f>I34</f>
        <v>2Q</v>
      </c>
      <c r="J53" s="41" t="str">
        <f>+J34</f>
        <v>3Q</v>
      </c>
      <c r="K53" s="41" t="str">
        <f>+K34</f>
        <v>4Q</v>
      </c>
    </row>
    <row r="54" spans="1:14" ht="13.5" thickTop="1">
      <c r="A54" s="32" t="s">
        <v>535</v>
      </c>
      <c r="B54" s="32" t="s">
        <v>536</v>
      </c>
      <c r="C54" s="93" t="s">
        <v>536</v>
      </c>
      <c r="D54" s="46">
        <v>18.46411271235949</v>
      </c>
      <c r="E54" s="46">
        <v>19.77207408387571</v>
      </c>
      <c r="F54" s="46">
        <v>19.59092086326909</v>
      </c>
      <c r="G54" s="46">
        <v>20.070619823693466</v>
      </c>
      <c r="H54" s="46">
        <v>18.953958740431112</v>
      </c>
      <c r="I54" s="46">
        <v>21.835564520890106</v>
      </c>
      <c r="J54" s="46">
        <v>20.828153999532606</v>
      </c>
      <c r="K54" s="46">
        <v>21.577506502865425</v>
      </c>
      <c r="N54" s="38"/>
    </row>
    <row r="55" spans="1:14" ht="12.75">
      <c r="A55" s="32" t="s">
        <v>537</v>
      </c>
      <c r="B55" s="32" t="s">
        <v>538</v>
      </c>
      <c r="C55" s="93" t="s">
        <v>538</v>
      </c>
      <c r="D55" s="46">
        <v>12.70581066235949</v>
      </c>
      <c r="E55" s="46">
        <v>10.90033624673286</v>
      </c>
      <c r="F55" s="46">
        <v>9.529275270557108</v>
      </c>
      <c r="G55" s="46">
        <v>14.253906518299553</v>
      </c>
      <c r="H55" s="46">
        <v>9.61868820562865</v>
      </c>
      <c r="I55" s="46">
        <v>13.764798666132217</v>
      </c>
      <c r="J55" s="46">
        <v>12.190209317493517</v>
      </c>
      <c r="K55" s="46">
        <v>12.98147557142936</v>
      </c>
      <c r="N55" s="38"/>
    </row>
    <row r="56" spans="1:14" ht="12.75">
      <c r="A56" s="32" t="s">
        <v>350</v>
      </c>
      <c r="B56" s="32" t="s">
        <v>117</v>
      </c>
      <c r="C56" s="76" t="s">
        <v>117</v>
      </c>
      <c r="D56" s="46">
        <v>2.6776818293954587</v>
      </c>
      <c r="E56" s="46">
        <v>3.4024355553668153</v>
      </c>
      <c r="F56" s="46">
        <v>2.1221779194092276</v>
      </c>
      <c r="G56" s="46">
        <v>2.290920997407712</v>
      </c>
      <c r="H56" s="46">
        <v>1.3083778799961727</v>
      </c>
      <c r="I56" s="46">
        <v>0.6245936070085647</v>
      </c>
      <c r="J56" s="46">
        <v>0.8545477804153414</v>
      </c>
      <c r="K56" s="46">
        <v>-0.03945645814999251</v>
      </c>
      <c r="N56" s="38"/>
    </row>
    <row r="57" spans="1:14" ht="12.75">
      <c r="A57" s="32" t="s">
        <v>241</v>
      </c>
      <c r="B57" s="32" t="s">
        <v>109</v>
      </c>
      <c r="C57" s="76" t="s">
        <v>109</v>
      </c>
      <c r="D57" s="46">
        <v>3.139070415</v>
      </c>
      <c r="E57" s="46">
        <v>3.2178014009999996</v>
      </c>
      <c r="F57" s="46">
        <v>3.2385630419999996</v>
      </c>
      <c r="G57" s="46">
        <v>2.6601532539999995</v>
      </c>
      <c r="H57" s="46">
        <v>2.078224111</v>
      </c>
      <c r="I57" s="46">
        <v>3.0646073679999994</v>
      </c>
      <c r="J57" s="46">
        <v>3.003599812</v>
      </c>
      <c r="K57" s="46">
        <v>3.012980594</v>
      </c>
      <c r="N57" s="38"/>
    </row>
    <row r="58" spans="1:14" ht="12.75">
      <c r="A58" s="32" t="s">
        <v>539</v>
      </c>
      <c r="B58" s="32" t="s">
        <v>540</v>
      </c>
      <c r="C58" s="93" t="s">
        <v>540</v>
      </c>
      <c r="D58" s="46">
        <v>2.895995493421168</v>
      </c>
      <c r="E58" s="46">
        <v>2.7053943814136043</v>
      </c>
      <c r="F58" s="46">
        <v>2.7374953698910005</v>
      </c>
      <c r="G58" s="46">
        <v>2.7976190765662805</v>
      </c>
      <c r="H58" s="46">
        <v>2.4439563528459844</v>
      </c>
      <c r="I58" s="46">
        <v>2.626028388569294</v>
      </c>
      <c r="J58" s="46">
        <v>2.763784586690252</v>
      </c>
      <c r="K58" s="46">
        <v>2.6479683918358297</v>
      </c>
      <c r="N58" s="38"/>
    </row>
    <row r="59" spans="1:14" ht="12.75">
      <c r="A59" s="32" t="s">
        <v>351</v>
      </c>
      <c r="B59" s="32" t="s">
        <v>125</v>
      </c>
      <c r="C59" s="76" t="s">
        <v>621</v>
      </c>
      <c r="D59" s="50">
        <v>1178.4574344447303</v>
      </c>
      <c r="E59" s="50">
        <v>1105.046343961601</v>
      </c>
      <c r="F59" s="50">
        <v>1302.2170509925431</v>
      </c>
      <c r="G59" s="50">
        <v>1339.8642066284046</v>
      </c>
      <c r="H59" s="50">
        <v>1604.9440412105369</v>
      </c>
      <c r="I59" s="50">
        <v>1186.9944999608697</v>
      </c>
      <c r="J59" s="50">
        <v>1158.882345544699</v>
      </c>
      <c r="K59" s="50">
        <v>1414.4652507785167</v>
      </c>
      <c r="N59" s="38"/>
    </row>
    <row r="60" spans="1:14" ht="13.5" thickBot="1">
      <c r="A60" s="32" t="s">
        <v>666</v>
      </c>
      <c r="B60" s="32" t="s">
        <v>672</v>
      </c>
      <c r="C60" s="93" t="s">
        <v>674</v>
      </c>
      <c r="D60" s="57">
        <v>295.79663362400004</v>
      </c>
      <c r="E60" s="57">
        <v>311.47965999999997</v>
      </c>
      <c r="F60" s="57">
        <v>301.09565000000003</v>
      </c>
      <c r="G60" s="50">
        <v>292.4868799999999</v>
      </c>
      <c r="H60" s="50">
        <v>223.95415299999993</v>
      </c>
      <c r="I60" s="50">
        <v>323.1642030000001</v>
      </c>
      <c r="J60" s="50">
        <v>320.04527099999996</v>
      </c>
      <c r="K60" s="50">
        <v>333.94542</v>
      </c>
      <c r="N60" s="38"/>
    </row>
    <row r="61" spans="3:11" ht="6" customHeight="1" thickTop="1">
      <c r="C61" s="122"/>
      <c r="D61" s="115"/>
      <c r="E61" s="115"/>
      <c r="F61" s="115"/>
      <c r="G61" s="115"/>
      <c r="H61" s="115"/>
      <c r="I61" s="115"/>
      <c r="J61" s="115"/>
      <c r="K61" s="115"/>
    </row>
    <row r="62" spans="1:3" ht="12.75">
      <c r="A62" s="32" t="s">
        <v>603</v>
      </c>
      <c r="B62" s="32" t="s">
        <v>541</v>
      </c>
      <c r="C62" s="100" t="s">
        <v>622</v>
      </c>
    </row>
    <row r="63" spans="1:3" ht="12.75">
      <c r="A63" s="32" t="s">
        <v>542</v>
      </c>
      <c r="B63" s="32" t="s">
        <v>543</v>
      </c>
      <c r="C63" s="121" t="s">
        <v>675</v>
      </c>
    </row>
    <row r="65" spans="1:3" ht="12.75">
      <c r="A65" s="32" t="s">
        <v>346</v>
      </c>
      <c r="B65" s="32" t="s">
        <v>170</v>
      </c>
      <c r="C65" s="37" t="s">
        <v>170</v>
      </c>
    </row>
    <row r="67" spans="3:8" ht="12.75">
      <c r="C67" s="60"/>
      <c r="D67" s="60"/>
      <c r="E67" s="60"/>
      <c r="F67" s="60"/>
      <c r="G67" s="60"/>
      <c r="H67" s="60"/>
    </row>
    <row r="68" spans="3:11" ht="13.5" thickBot="1">
      <c r="C68" s="39"/>
      <c r="D68" s="40">
        <v>2010</v>
      </c>
      <c r="E68" s="40"/>
      <c r="F68" s="40"/>
      <c r="G68" s="40"/>
      <c r="H68" s="40">
        <v>2011</v>
      </c>
      <c r="I68" s="40"/>
      <c r="J68" s="40"/>
      <c r="K68" s="40"/>
    </row>
    <row r="69" spans="3:11" ht="14.25" thickBot="1" thickTop="1">
      <c r="C69" s="65"/>
      <c r="D69" s="41" t="str">
        <f>+D53</f>
        <v>1Q</v>
      </c>
      <c r="E69" s="41" t="str">
        <f aca="true" t="shared" si="0" ref="E69:J69">+E53</f>
        <v>2Q</v>
      </c>
      <c r="F69" s="41" t="str">
        <f t="shared" si="0"/>
        <v>3Q</v>
      </c>
      <c r="G69" s="41" t="str">
        <f t="shared" si="0"/>
        <v>4Q</v>
      </c>
      <c r="H69" s="41" t="str">
        <f t="shared" si="0"/>
        <v>1Q</v>
      </c>
      <c r="I69" s="41" t="str">
        <f t="shared" si="0"/>
        <v>2Q</v>
      </c>
      <c r="J69" s="41" t="str">
        <f t="shared" si="0"/>
        <v>3Q</v>
      </c>
      <c r="K69" s="41" t="str">
        <f>+K53</f>
        <v>4Q</v>
      </c>
    </row>
    <row r="70" spans="1:14" ht="13.5" thickTop="1">
      <c r="A70" s="32" t="s">
        <v>377</v>
      </c>
      <c r="B70" s="32" t="s">
        <v>376</v>
      </c>
      <c r="C70" s="93" t="s">
        <v>623</v>
      </c>
      <c r="D70" s="46">
        <v>76.23829710144928</v>
      </c>
      <c r="E70" s="46">
        <v>78.29961961722489</v>
      </c>
      <c r="F70" s="46">
        <v>76.85981601731602</v>
      </c>
      <c r="G70" s="46">
        <v>86.47546176046176</v>
      </c>
      <c r="H70" s="46">
        <v>104.9665</v>
      </c>
      <c r="I70" s="46">
        <v>117.3594739057239</v>
      </c>
      <c r="J70" s="46">
        <v>113.45875901875901</v>
      </c>
      <c r="K70" s="46">
        <v>109.30909956709958</v>
      </c>
      <c r="N70" s="38"/>
    </row>
    <row r="71" spans="1:14" ht="17.25">
      <c r="A71" s="32" t="s">
        <v>519</v>
      </c>
      <c r="B71" s="32" t="s">
        <v>520</v>
      </c>
      <c r="C71" s="93" t="s">
        <v>624</v>
      </c>
      <c r="D71" s="46">
        <v>-1.0485937500000002</v>
      </c>
      <c r="E71" s="46">
        <v>-1.3403076923076929</v>
      </c>
      <c r="F71" s="46">
        <v>-1.2803463203463157</v>
      </c>
      <c r="G71" s="46">
        <v>-1.265249545140847</v>
      </c>
      <c r="H71" s="46">
        <v>-2.8644531250000007</v>
      </c>
      <c r="I71" s="46">
        <v>-3.3529230769230773</v>
      </c>
      <c r="J71" s="46">
        <v>-1.8586820063993816</v>
      </c>
      <c r="K71" s="46">
        <v>-0.6991212121212366</v>
      </c>
      <c r="N71" s="38"/>
    </row>
    <row r="72" spans="1:14" ht="12.75">
      <c r="A72" s="32" t="s">
        <v>544</v>
      </c>
      <c r="B72" s="32" t="s">
        <v>545</v>
      </c>
      <c r="C72" s="93" t="s">
        <v>625</v>
      </c>
      <c r="D72" s="118">
        <v>11.596458235935794</v>
      </c>
      <c r="E72" s="118">
        <v>14.978731058462378</v>
      </c>
      <c r="F72" s="118">
        <v>13.955038557619204</v>
      </c>
      <c r="G72" s="118">
        <v>16.22347460782945</v>
      </c>
      <c r="H72" s="118">
        <v>18.360258999532494</v>
      </c>
      <c r="I72" s="118">
        <v>16.30441634082763</v>
      </c>
      <c r="J72" s="118">
        <v>17.589579590063455</v>
      </c>
      <c r="K72" s="46">
        <v>22.307556626169518</v>
      </c>
      <c r="N72" s="38"/>
    </row>
    <row r="73" spans="1:14" ht="12.75">
      <c r="A73" s="32" t="s">
        <v>546</v>
      </c>
      <c r="B73" s="32" t="s">
        <v>547</v>
      </c>
      <c r="C73" s="93" t="s">
        <v>626</v>
      </c>
      <c r="D73" s="118">
        <v>10.682819171146718</v>
      </c>
      <c r="E73" s="118">
        <v>9.761025693531002</v>
      </c>
      <c r="F73" s="118">
        <v>6.489389465743017</v>
      </c>
      <c r="G73" s="118">
        <v>8.144160980409495</v>
      </c>
      <c r="H73" s="118">
        <v>5.323964011691639</v>
      </c>
      <c r="I73" s="118">
        <v>10.090713239841397</v>
      </c>
      <c r="J73" s="118">
        <v>9.871200670744491</v>
      </c>
      <c r="K73" s="46">
        <v>2.6690661580649504</v>
      </c>
      <c r="N73" s="38"/>
    </row>
    <row r="74" spans="1:14" ht="12.75">
      <c r="A74" s="32" t="s">
        <v>548</v>
      </c>
      <c r="B74" s="32" t="s">
        <v>549</v>
      </c>
      <c r="C74" s="93" t="s">
        <v>627</v>
      </c>
      <c r="D74" s="118">
        <v>-4.854864015776921</v>
      </c>
      <c r="E74" s="118">
        <v>-6.508074081925192</v>
      </c>
      <c r="F74" s="46">
        <v>-5.685767667634754</v>
      </c>
      <c r="G74" s="118">
        <v>-11.46253296984309</v>
      </c>
      <c r="H74" s="118">
        <v>-13.964246973032465</v>
      </c>
      <c r="I74" s="118">
        <v>-11.417179122448104</v>
      </c>
      <c r="J74" s="46">
        <v>-9.974749620983795</v>
      </c>
      <c r="K74" s="46">
        <v>-6.966668132500421</v>
      </c>
      <c r="N74" s="38"/>
    </row>
    <row r="75" spans="1:14" ht="12.75">
      <c r="A75" s="32" t="s">
        <v>237</v>
      </c>
      <c r="B75" s="32" t="s">
        <v>221</v>
      </c>
      <c r="C75" s="76" t="s">
        <v>611</v>
      </c>
      <c r="D75" s="46">
        <v>1.91395275903821</v>
      </c>
      <c r="E75" s="46">
        <v>1.908167370181739</v>
      </c>
      <c r="F75" s="46">
        <v>0.673497583179155</v>
      </c>
      <c r="G75" s="46">
        <v>1.5704696906822988</v>
      </c>
      <c r="H75" s="46">
        <v>-0.5442799876914073</v>
      </c>
      <c r="I75" s="46">
        <v>-0.951224604068393</v>
      </c>
      <c r="J75" s="46">
        <v>-0.3685992227490223</v>
      </c>
      <c r="K75" s="46">
        <v>-0.41267136994288584</v>
      </c>
      <c r="N75" s="38"/>
    </row>
    <row r="76" spans="1:14" ht="12.75">
      <c r="A76" s="32" t="s">
        <v>352</v>
      </c>
      <c r="B76" s="32" t="s">
        <v>344</v>
      </c>
      <c r="C76" s="76" t="s">
        <v>628</v>
      </c>
      <c r="D76" s="46">
        <v>-0.9990421709693367</v>
      </c>
      <c r="E76" s="46">
        <v>-1.0069079264951208</v>
      </c>
      <c r="F76" s="46">
        <v>-1.623289085077194</v>
      </c>
      <c r="G76" s="46">
        <v>-2.2048722854196385</v>
      </c>
      <c r="H76" s="46">
        <v>-4.280593687013197</v>
      </c>
      <c r="I76" s="46">
        <v>-4.78418917432587</v>
      </c>
      <c r="J76" s="46">
        <v>-3.921639688082339</v>
      </c>
      <c r="K76" s="46">
        <v>-2.505062508806135</v>
      </c>
      <c r="N76" s="38"/>
    </row>
    <row r="77" spans="1:14" ht="12.75">
      <c r="A77" s="32" t="s">
        <v>550</v>
      </c>
      <c r="B77" s="32" t="s">
        <v>551</v>
      </c>
      <c r="C77" s="93" t="s">
        <v>629</v>
      </c>
      <c r="D77" s="46">
        <v>2.45509091338845</v>
      </c>
      <c r="E77" s="46">
        <v>2.565</v>
      </c>
      <c r="F77" s="46">
        <v>2.69233309962181</v>
      </c>
      <c r="G77" s="46">
        <v>2.6067518990596823</v>
      </c>
      <c r="H77" s="46">
        <v>2.2856107495516165</v>
      </c>
      <c r="I77" s="46">
        <v>2.4181985746255155</v>
      </c>
      <c r="J77" s="46">
        <v>2.576677116117737</v>
      </c>
      <c r="K77" s="46">
        <v>2.3186653441411043</v>
      </c>
      <c r="N77" s="38"/>
    </row>
    <row r="78" spans="1:14" ht="12.75">
      <c r="A78" s="32" t="s">
        <v>552</v>
      </c>
      <c r="B78" s="32" t="s">
        <v>553</v>
      </c>
      <c r="C78" s="93" t="s">
        <v>630</v>
      </c>
      <c r="D78" s="46">
        <v>14.6570274796038</v>
      </c>
      <c r="E78" s="46">
        <v>14.383</v>
      </c>
      <c r="F78" s="46">
        <v>14.6597302974911</v>
      </c>
      <c r="G78" s="46">
        <v>14.998645728621442</v>
      </c>
      <c r="H78" s="46">
        <v>14.3284022532746</v>
      </c>
      <c r="I78" s="46">
        <v>14.08296992291306</v>
      </c>
      <c r="J78" s="46">
        <v>14.205260655800208</v>
      </c>
      <c r="K78" s="46">
        <v>14.099301018149305</v>
      </c>
      <c r="N78" s="38"/>
    </row>
    <row r="79" spans="1:14" ht="12.75">
      <c r="A79" s="32" t="s">
        <v>554</v>
      </c>
      <c r="B79" s="32" t="s">
        <v>555</v>
      </c>
      <c r="C79" s="93" t="s">
        <v>631</v>
      </c>
      <c r="D79" s="50">
        <v>1086</v>
      </c>
      <c r="E79" s="50">
        <v>1181.9306153252762</v>
      </c>
      <c r="F79" s="50">
        <v>1287.938979600583</v>
      </c>
      <c r="G79" s="50">
        <v>1236.1751517956623</v>
      </c>
      <c r="H79" s="50">
        <v>1103.6750815119567</v>
      </c>
      <c r="I79" s="50">
        <v>1281.3359366666668</v>
      </c>
      <c r="J79" s="50">
        <v>1134.012336504671</v>
      </c>
      <c r="K79" s="50">
        <v>1084.583827469872</v>
      </c>
      <c r="N79" s="38"/>
    </row>
    <row r="80" spans="1:14" ht="13.5" thickBot="1">
      <c r="A80" s="32" t="s">
        <v>556</v>
      </c>
      <c r="B80" s="32" t="s">
        <v>557</v>
      </c>
      <c r="C80" s="93" t="s">
        <v>632</v>
      </c>
      <c r="D80" s="50">
        <v>9602</v>
      </c>
      <c r="E80" s="50">
        <v>7618.345836942855</v>
      </c>
      <c r="F80" s="50">
        <v>7742.039884885716</v>
      </c>
      <c r="G80" s="50">
        <v>9384.98986217537</v>
      </c>
      <c r="H80" s="50">
        <v>9491</v>
      </c>
      <c r="I80" s="50">
        <v>7154.809820914284</v>
      </c>
      <c r="J80" s="50">
        <v>7096.3595516571395</v>
      </c>
      <c r="K80" s="50">
        <v>8210.062985485718</v>
      </c>
      <c r="N80" s="38"/>
    </row>
    <row r="81" spans="3:11" ht="6" customHeight="1" thickTop="1">
      <c r="C81" s="115"/>
      <c r="D81" s="115"/>
      <c r="E81" s="115"/>
      <c r="F81" s="115"/>
      <c r="G81" s="115"/>
      <c r="H81" s="115"/>
      <c r="I81" s="115"/>
      <c r="J81" s="115"/>
      <c r="K81" s="115"/>
    </row>
    <row r="82" spans="1:3" ht="12.75">
      <c r="A82" s="32" t="s">
        <v>349</v>
      </c>
      <c r="B82" s="32" t="s">
        <v>223</v>
      </c>
      <c r="C82" s="90" t="s">
        <v>618</v>
      </c>
    </row>
    <row r="83" spans="1:3" ht="12.75">
      <c r="A83" s="32" t="s">
        <v>518</v>
      </c>
      <c r="B83" s="32" t="s">
        <v>511</v>
      </c>
      <c r="C83" s="121" t="s">
        <v>633</v>
      </c>
    </row>
    <row r="84" spans="1:3" ht="12.75">
      <c r="A84" s="32" t="s">
        <v>558</v>
      </c>
      <c r="B84" s="32" t="s">
        <v>512</v>
      </c>
      <c r="C84" s="121" t="s">
        <v>634</v>
      </c>
    </row>
    <row r="85" spans="1:3" ht="12.75">
      <c r="A85" s="32" t="s">
        <v>559</v>
      </c>
      <c r="B85" s="32" t="s">
        <v>513</v>
      </c>
      <c r="C85" s="121" t="s">
        <v>635</v>
      </c>
    </row>
    <row r="86" spans="1:3" ht="12.75">
      <c r="A86" s="32" t="s">
        <v>560</v>
      </c>
      <c r="B86" s="32" t="s">
        <v>514</v>
      </c>
      <c r="C86" s="121" t="s">
        <v>636</v>
      </c>
    </row>
    <row r="87" spans="1:3" ht="12.75">
      <c r="A87" s="32" t="s">
        <v>561</v>
      </c>
      <c r="B87" s="32" t="s">
        <v>515</v>
      </c>
      <c r="C87" s="121" t="s">
        <v>637</v>
      </c>
    </row>
    <row r="88" spans="1:3" ht="12.75">
      <c r="A88" s="186" t="s">
        <v>564</v>
      </c>
      <c r="B88" s="32" t="s">
        <v>565</v>
      </c>
      <c r="C88" s="121" t="s">
        <v>667</v>
      </c>
    </row>
    <row r="89" spans="1:3" ht="12.75">
      <c r="A89" s="32" t="s">
        <v>562</v>
      </c>
      <c r="B89" s="32" t="s">
        <v>516</v>
      </c>
      <c r="C89" s="121" t="s">
        <v>638</v>
      </c>
    </row>
    <row r="90" spans="1:3" ht="12.75">
      <c r="A90" s="32" t="s">
        <v>563</v>
      </c>
      <c r="B90" s="32" t="s">
        <v>517</v>
      </c>
      <c r="C90" s="121" t="s">
        <v>639</v>
      </c>
    </row>
    <row r="92" spans="1:2" ht="12.75">
      <c r="A92" s="32" t="s">
        <v>441</v>
      </c>
      <c r="B92" s="32" t="s">
        <v>165</v>
      </c>
    </row>
    <row r="93" spans="1:11" ht="12.75">
      <c r="A93" s="32" t="s">
        <v>502</v>
      </c>
      <c r="B93" s="32" t="s">
        <v>498</v>
      </c>
      <c r="K93" s="148"/>
    </row>
    <row r="94" spans="1:2" ht="12.75">
      <c r="A94" s="32" t="s">
        <v>524</v>
      </c>
      <c r="B94" s="32" t="s">
        <v>509</v>
      </c>
    </row>
    <row r="95" spans="1:2" ht="12.75">
      <c r="A95" s="32" t="s">
        <v>442</v>
      </c>
      <c r="B95" s="32" t="s">
        <v>124</v>
      </c>
    </row>
    <row r="98" spans="1:3" ht="15">
      <c r="A98" s="123"/>
      <c r="C98" s="123"/>
    </row>
    <row r="169" ht="12.75">
      <c r="C169" s="52"/>
    </row>
    <row r="194" ht="12.75">
      <c r="C194" s="52"/>
    </row>
  </sheetData>
  <sheetProtection selectLockedCells="1"/>
  <hyperlinks>
    <hyperlink ref="C6" location="'key Figures'!C12" display="Financial Data"/>
    <hyperlink ref="C7" location="'key Figures'!C30" display="Key market indicators"/>
    <hyperlink ref="M6" location="'Table of Contents'!C5" display="Índice"/>
    <hyperlink ref="C8" location="'key Figures'!C49" display="Operating Data"/>
    <hyperlink ref="C9" location="'key Figures'!C65" display="Market Indicators"/>
    <hyperlink ref="C5" location="'key Figures'!C1" display="Principais indicadores"/>
  </hyperlinks>
  <printOptions/>
  <pageMargins left="0.35433070866141736" right="0.35433070866141736" top="0.3937007874015748" bottom="0.3937007874015748" header="0.5511811023622047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241"/>
  <sheetViews>
    <sheetView showGridLines="0" view="pageBreakPreview" zoomScale="115" zoomScaleSheetLayoutView="115" zoomScalePageLayoutView="0" workbookViewId="0" topLeftCell="A41">
      <pane xSplit="3" topLeftCell="D1" activePane="topRight" state="frozen"/>
      <selection pane="topLeft" activeCell="A1" sqref="A1"/>
      <selection pane="topRight" activeCell="C194" sqref="C194"/>
    </sheetView>
  </sheetViews>
  <sheetFormatPr defaultColWidth="9.140625" defaultRowHeight="12.75"/>
  <cols>
    <col min="1" max="2" width="9.140625" style="32" hidden="1" customWidth="1"/>
    <col min="3" max="3" width="43.140625" style="32" customWidth="1"/>
    <col min="4" max="25" width="8.7109375" style="32" customWidth="1"/>
    <col min="26" max="27" width="10.28125" style="32" customWidth="1"/>
    <col min="28" max="32" width="8.7109375" style="32" customWidth="1"/>
    <col min="33" max="16384" width="9.140625" style="32" customWidth="1"/>
  </cols>
  <sheetData>
    <row r="1" spans="1:2" ht="12.75">
      <c r="A1" s="32" t="s">
        <v>378</v>
      </c>
      <c r="B1" s="32" t="s">
        <v>10</v>
      </c>
    </row>
    <row r="2" ht="12.75"/>
    <row r="3" ht="12.75"/>
    <row r="4" ht="12.75"/>
    <row r="5" spans="1:12" ht="12.75">
      <c r="A5" s="32" t="s">
        <v>198</v>
      </c>
      <c r="B5" s="32" t="s">
        <v>4</v>
      </c>
      <c r="C5" s="33" t="s">
        <v>4</v>
      </c>
      <c r="D5" s="72"/>
      <c r="E5" s="72"/>
      <c r="F5" s="72"/>
      <c r="G5" s="72"/>
      <c r="H5" s="72"/>
      <c r="I5" s="72"/>
      <c r="L5" s="34" t="s">
        <v>10</v>
      </c>
    </row>
    <row r="6" spans="1:9" ht="12.75">
      <c r="A6" s="32" t="s">
        <v>199</v>
      </c>
      <c r="B6" s="32" t="s">
        <v>190</v>
      </c>
      <c r="C6" s="36" t="s">
        <v>190</v>
      </c>
      <c r="D6" s="73"/>
      <c r="E6" s="73"/>
      <c r="F6" s="73"/>
      <c r="G6" s="73"/>
      <c r="H6" s="73"/>
      <c r="I6" s="73"/>
    </row>
    <row r="7" spans="1:9" ht="12.75">
      <c r="A7" s="32" t="s">
        <v>357</v>
      </c>
      <c r="B7" s="32" t="s">
        <v>191</v>
      </c>
      <c r="C7" s="36" t="s">
        <v>191</v>
      </c>
      <c r="D7" s="36"/>
      <c r="E7" s="36"/>
      <c r="F7" s="36"/>
      <c r="G7" s="36"/>
      <c r="H7" s="36"/>
      <c r="I7" s="36"/>
    </row>
    <row r="8" spans="1:9" ht="12.75">
      <c r="A8" s="32" t="s">
        <v>230</v>
      </c>
      <c r="B8" s="32" t="s">
        <v>14</v>
      </c>
      <c r="C8" s="74" t="s">
        <v>14</v>
      </c>
      <c r="D8" s="75"/>
      <c r="E8" s="75"/>
      <c r="F8" s="75"/>
      <c r="G8" s="75"/>
      <c r="H8" s="75"/>
      <c r="I8" s="75"/>
    </row>
    <row r="9" spans="1:8" ht="12.75">
      <c r="A9" s="32" t="s">
        <v>278</v>
      </c>
      <c r="B9" s="32" t="s">
        <v>85</v>
      </c>
      <c r="C9" s="74" t="s">
        <v>85</v>
      </c>
      <c r="D9" s="75"/>
      <c r="E9" s="75"/>
      <c r="F9" s="75"/>
      <c r="G9" s="75"/>
      <c r="H9" s="75"/>
    </row>
    <row r="10" spans="1:8" ht="12.75">
      <c r="A10" s="59" t="s">
        <v>439</v>
      </c>
      <c r="B10" s="59" t="s">
        <v>440</v>
      </c>
      <c r="C10" s="149" t="s">
        <v>440</v>
      </c>
      <c r="D10" s="75"/>
      <c r="E10" s="75"/>
      <c r="F10" s="75"/>
      <c r="G10" s="75"/>
      <c r="H10" s="75"/>
    </row>
    <row r="11" spans="1:8" ht="12.75">
      <c r="A11" s="32" t="s">
        <v>336</v>
      </c>
      <c r="B11" s="32" t="s">
        <v>48</v>
      </c>
      <c r="C11" s="74" t="s">
        <v>48</v>
      </c>
      <c r="D11" s="75"/>
      <c r="E11" s="75"/>
      <c r="F11" s="75"/>
      <c r="G11" s="75"/>
      <c r="H11" s="75"/>
    </row>
    <row r="12" spans="3:8" ht="12.75" hidden="1">
      <c r="C12" s="74"/>
      <c r="D12" s="75"/>
      <c r="E12" s="75"/>
      <c r="F12" s="75"/>
      <c r="G12" s="75"/>
      <c r="H12" s="75"/>
    </row>
    <row r="13" spans="1:9" ht="12.75">
      <c r="A13" s="32" t="s">
        <v>200</v>
      </c>
      <c r="B13" s="32" t="s">
        <v>188</v>
      </c>
      <c r="C13" s="74" t="s">
        <v>188</v>
      </c>
      <c r="D13" s="75"/>
      <c r="E13" s="75"/>
      <c r="F13" s="75"/>
      <c r="G13" s="75"/>
      <c r="H13" s="75"/>
      <c r="I13" s="75"/>
    </row>
    <row r="14" spans="1:9" ht="12.75">
      <c r="A14" s="32" t="s">
        <v>169</v>
      </c>
      <c r="B14" s="32" t="s">
        <v>169</v>
      </c>
      <c r="C14" s="74" t="s">
        <v>169</v>
      </c>
      <c r="D14" s="75"/>
      <c r="E14" s="75"/>
      <c r="F14" s="75"/>
      <c r="G14" s="75"/>
      <c r="H14" s="75"/>
      <c r="I14" s="75"/>
    </row>
    <row r="15" spans="1:9" ht="12.75">
      <c r="A15" s="32" t="s">
        <v>422</v>
      </c>
      <c r="B15" s="32" t="s">
        <v>423</v>
      </c>
      <c r="C15" s="74" t="s">
        <v>423</v>
      </c>
      <c r="D15" s="75"/>
      <c r="E15" s="75"/>
      <c r="F15" s="75"/>
      <c r="G15" s="75"/>
      <c r="H15" s="75"/>
      <c r="I15" s="75"/>
    </row>
    <row r="16" spans="1:9" ht="12.75">
      <c r="A16" s="32" t="s">
        <v>201</v>
      </c>
      <c r="B16" s="32" t="s">
        <v>13</v>
      </c>
      <c r="C16" s="36" t="s">
        <v>13</v>
      </c>
      <c r="D16" s="75"/>
      <c r="E16" s="75"/>
      <c r="F16" s="75"/>
      <c r="G16" s="75"/>
      <c r="H16" s="75"/>
      <c r="I16" s="75"/>
    </row>
    <row r="17" spans="1:9" ht="12.75">
      <c r="A17" s="32" t="s">
        <v>458</v>
      </c>
      <c r="B17" s="32" t="s">
        <v>459</v>
      </c>
      <c r="C17" s="36" t="s">
        <v>459</v>
      </c>
      <c r="D17" s="36"/>
      <c r="E17" s="36"/>
      <c r="F17" s="36"/>
      <c r="G17" s="36"/>
      <c r="H17" s="36"/>
      <c r="I17" s="36"/>
    </row>
    <row r="19" spans="1:9" ht="12.75">
      <c r="A19" s="32" t="s">
        <v>199</v>
      </c>
      <c r="B19" s="32" t="s">
        <v>190</v>
      </c>
      <c r="C19" s="37" t="s">
        <v>190</v>
      </c>
      <c r="D19" s="37"/>
      <c r="E19" s="37"/>
      <c r="F19" s="37"/>
      <c r="G19" s="37"/>
      <c r="H19" s="37"/>
      <c r="I19" s="37"/>
    </row>
    <row r="20" ht="12.75">
      <c r="C20" s="37"/>
    </row>
    <row r="21" spans="1:8" ht="12.75">
      <c r="A21" s="32" t="s">
        <v>211</v>
      </c>
      <c r="B21" s="32" t="s">
        <v>83</v>
      </c>
      <c r="C21" s="60" t="s">
        <v>83</v>
      </c>
      <c r="D21" s="60"/>
      <c r="E21" s="60"/>
      <c r="F21" s="60"/>
      <c r="G21" s="60"/>
      <c r="H21" s="60"/>
    </row>
    <row r="22" spans="3:11" ht="13.5" thickBot="1">
      <c r="C22" s="39"/>
      <c r="D22" s="40">
        <v>2010</v>
      </c>
      <c r="E22" s="40"/>
      <c r="F22" s="40"/>
      <c r="G22" s="40"/>
      <c r="H22" s="40">
        <v>2011</v>
      </c>
      <c r="I22" s="40"/>
      <c r="J22" s="40"/>
      <c r="K22" s="40"/>
    </row>
    <row r="23" spans="3:11" ht="14.25" thickBot="1" thickTop="1">
      <c r="C23" s="65"/>
      <c r="D23" s="41" t="s">
        <v>165</v>
      </c>
      <c r="E23" s="41" t="s">
        <v>498</v>
      </c>
      <c r="F23" s="41" t="s">
        <v>509</v>
      </c>
      <c r="G23" s="41" t="s">
        <v>124</v>
      </c>
      <c r="H23" s="41" t="str">
        <f>+D23</f>
        <v>1Q</v>
      </c>
      <c r="I23" s="41" t="str">
        <f>+E23</f>
        <v>2Q</v>
      </c>
      <c r="J23" s="41" t="str">
        <f>+F23</f>
        <v>3Q</v>
      </c>
      <c r="K23" s="41" t="str">
        <f>+G23</f>
        <v>4Q</v>
      </c>
    </row>
    <row r="24" spans="1:14" ht="13.5" thickTop="1">
      <c r="A24" s="32" t="s">
        <v>231</v>
      </c>
      <c r="B24" s="32" t="s">
        <v>173</v>
      </c>
      <c r="C24" s="45" t="s">
        <v>173</v>
      </c>
      <c r="D24" s="50">
        <v>3289.56504785</v>
      </c>
      <c r="E24" s="50">
        <v>3580.3447037999995</v>
      </c>
      <c r="F24" s="50">
        <v>3589.8705096000003</v>
      </c>
      <c r="G24" s="50">
        <v>3603.9132680700004</v>
      </c>
      <c r="H24" s="50">
        <v>3795.778111759999</v>
      </c>
      <c r="I24" s="50">
        <v>4355.64764759</v>
      </c>
      <c r="J24" s="50">
        <v>4277.2376225399</v>
      </c>
      <c r="K24" s="50">
        <v>4375.272010530098</v>
      </c>
      <c r="N24" s="184"/>
    </row>
    <row r="25" spans="1:14" ht="12.75">
      <c r="A25" s="32" t="s">
        <v>278</v>
      </c>
      <c r="B25" s="32" t="s">
        <v>85</v>
      </c>
      <c r="C25" s="76" t="s">
        <v>85</v>
      </c>
      <c r="D25" s="50">
        <v>-3081.8220554999994</v>
      </c>
      <c r="E25" s="50">
        <v>-3280.0264726300006</v>
      </c>
      <c r="F25" s="50">
        <v>-3374.9187939999993</v>
      </c>
      <c r="G25" s="50">
        <v>-3395.716576480001</v>
      </c>
      <c r="H25" s="50">
        <v>-3461.9033921499986</v>
      </c>
      <c r="I25" s="50">
        <v>-4102.8428535699895</v>
      </c>
      <c r="J25" s="50">
        <v>-4025.464083979913</v>
      </c>
      <c r="K25" s="50">
        <v>-4220.422075429997</v>
      </c>
      <c r="N25" s="184"/>
    </row>
    <row r="26" spans="1:14" ht="12.75">
      <c r="A26" s="32" t="s">
        <v>354</v>
      </c>
      <c r="B26" s="32" t="s">
        <v>110</v>
      </c>
      <c r="C26" s="76" t="s">
        <v>110</v>
      </c>
      <c r="D26" s="50">
        <v>13.586317790000004</v>
      </c>
      <c r="E26" s="50">
        <v>67.72885823</v>
      </c>
      <c r="F26" s="50">
        <v>15.352696219999999</v>
      </c>
      <c r="G26" s="50">
        <v>25.256495889999997</v>
      </c>
      <c r="H26" s="50">
        <v>21.8701780900001</v>
      </c>
      <c r="I26" s="50">
        <v>23.669855659999886</v>
      </c>
      <c r="J26" s="50">
        <v>18.019727149999014</v>
      </c>
      <c r="K26" s="50">
        <v>32.49566860000099</v>
      </c>
      <c r="N26" s="184"/>
    </row>
    <row r="27" spans="1:14" ht="12.75">
      <c r="A27" s="32" t="s">
        <v>81</v>
      </c>
      <c r="B27" s="32" t="s">
        <v>81</v>
      </c>
      <c r="C27" s="44" t="s">
        <v>81</v>
      </c>
      <c r="D27" s="48">
        <v>221.32931014000002</v>
      </c>
      <c r="E27" s="48">
        <v>368.04708939999995</v>
      </c>
      <c r="F27" s="48">
        <v>230.3044118200099</v>
      </c>
      <c r="G27" s="48">
        <v>233.45318747999013</v>
      </c>
      <c r="H27" s="48">
        <v>355.74489769999997</v>
      </c>
      <c r="I27" s="48">
        <v>276.7650567099998</v>
      </c>
      <c r="J27" s="48">
        <v>269.7932657100001</v>
      </c>
      <c r="K27" s="48">
        <v>187.34560370001003</v>
      </c>
      <c r="N27" s="184"/>
    </row>
    <row r="28" spans="1:14" ht="12.75">
      <c r="A28" s="32" t="s">
        <v>469</v>
      </c>
      <c r="B28" s="32" t="s">
        <v>470</v>
      </c>
      <c r="C28" s="76" t="s">
        <v>470</v>
      </c>
      <c r="D28" s="50">
        <v>-82.09334453</v>
      </c>
      <c r="E28" s="50">
        <v>-135.01253996</v>
      </c>
      <c r="F28" s="50">
        <v>-90.24191111000005</v>
      </c>
      <c r="G28" s="50">
        <v>-107.12444015999995</v>
      </c>
      <c r="H28" s="50">
        <v>-96.65168304000002</v>
      </c>
      <c r="I28" s="50">
        <v>-114.58665169999895</v>
      </c>
      <c r="J28" s="50">
        <v>-112.40863422999993</v>
      </c>
      <c r="K28" s="50">
        <v>-124.22366376000014</v>
      </c>
      <c r="N28" s="184"/>
    </row>
    <row r="29" spans="1:14" ht="12.75">
      <c r="A29" s="32" t="s">
        <v>478</v>
      </c>
      <c r="B29" s="32" t="s">
        <v>478</v>
      </c>
      <c r="C29" s="44" t="s">
        <v>478</v>
      </c>
      <c r="D29" s="48">
        <v>139.23596561000002</v>
      </c>
      <c r="E29" s="48">
        <v>233.03454944</v>
      </c>
      <c r="F29" s="48">
        <v>140.0625007100099</v>
      </c>
      <c r="G29" s="48">
        <v>126.32874731999011</v>
      </c>
      <c r="H29" s="48">
        <v>259.09321466</v>
      </c>
      <c r="I29" s="48">
        <v>161.88799798</v>
      </c>
      <c r="J29" s="48">
        <v>157.38463148000014</v>
      </c>
      <c r="K29" s="48">
        <v>63.12193994001004</v>
      </c>
      <c r="N29" s="184"/>
    </row>
    <row r="30" spans="1:14" ht="12.75">
      <c r="A30" s="32" t="s">
        <v>286</v>
      </c>
      <c r="B30" s="32" t="s">
        <v>175</v>
      </c>
      <c r="C30" s="77" t="s">
        <v>175</v>
      </c>
      <c r="D30" s="50">
        <v>16.62244007</v>
      </c>
      <c r="E30" s="50">
        <v>17.56330954</v>
      </c>
      <c r="F30" s="50">
        <v>17.902201990000002</v>
      </c>
      <c r="G30" s="50">
        <v>21.666837450000006</v>
      </c>
      <c r="H30" s="50">
        <v>20.43936317</v>
      </c>
      <c r="I30" s="50">
        <v>15.247513929999997</v>
      </c>
      <c r="J30" s="50">
        <v>17.262332260000004</v>
      </c>
      <c r="K30" s="50">
        <v>20.140947699999998</v>
      </c>
      <c r="N30" s="184"/>
    </row>
    <row r="31" spans="1:14" ht="12.75">
      <c r="A31" s="32" t="s">
        <v>287</v>
      </c>
      <c r="B31" s="32" t="s">
        <v>176</v>
      </c>
      <c r="C31" s="76" t="s">
        <v>176</v>
      </c>
      <c r="D31" s="50">
        <v>0.00508752</v>
      </c>
      <c r="E31" s="50">
        <v>0.03974904</v>
      </c>
      <c r="F31" s="50">
        <v>0.08162168</v>
      </c>
      <c r="G31" s="50">
        <v>-0.014607430000000008</v>
      </c>
      <c r="H31" s="50">
        <v>-0.00135118</v>
      </c>
      <c r="I31" s="50">
        <v>0.01521636</v>
      </c>
      <c r="J31" s="50">
        <v>-0.50698527</v>
      </c>
      <c r="K31" s="50">
        <v>-0.1872854</v>
      </c>
      <c r="N31" s="184"/>
    </row>
    <row r="32" spans="1:14" ht="12.75">
      <c r="A32" s="32" t="s">
        <v>288</v>
      </c>
      <c r="B32" s="32" t="s">
        <v>177</v>
      </c>
      <c r="C32" s="76" t="s">
        <v>177</v>
      </c>
      <c r="D32" s="50">
        <v>-23.346912070000002</v>
      </c>
      <c r="E32" s="50">
        <v>-30.12975387</v>
      </c>
      <c r="F32" s="50">
        <v>-17.73206281</v>
      </c>
      <c r="G32" s="50">
        <v>-27.08514378</v>
      </c>
      <c r="H32" s="50">
        <v>-29.09003291</v>
      </c>
      <c r="I32" s="50">
        <v>-35.34261535</v>
      </c>
      <c r="J32" s="50">
        <v>-29.487056800000005</v>
      </c>
      <c r="K32" s="50">
        <v>-28.780453729999998</v>
      </c>
      <c r="N32" s="184"/>
    </row>
    <row r="33" spans="1:14" ht="12.75" customHeight="1">
      <c r="A33" s="32" t="s">
        <v>355</v>
      </c>
      <c r="B33" s="32" t="s">
        <v>178</v>
      </c>
      <c r="C33" s="78" t="s">
        <v>178</v>
      </c>
      <c r="D33" s="50">
        <v>132.51658113000002</v>
      </c>
      <c r="E33" s="50">
        <v>220.50785415</v>
      </c>
      <c r="F33" s="50">
        <v>140.31426157000993</v>
      </c>
      <c r="G33" s="50">
        <v>120.89583355999012</v>
      </c>
      <c r="H33" s="50">
        <v>250.44119374000005</v>
      </c>
      <c r="I33" s="50">
        <v>141.80811291999999</v>
      </c>
      <c r="J33" s="50">
        <v>144.6529216700001</v>
      </c>
      <c r="K33" s="50">
        <v>54.29514851001005</v>
      </c>
      <c r="N33" s="184"/>
    </row>
    <row r="34" spans="1:14" ht="12.75">
      <c r="A34" s="32" t="s">
        <v>200</v>
      </c>
      <c r="B34" s="32" t="s">
        <v>86</v>
      </c>
      <c r="C34" s="77" t="s">
        <v>86</v>
      </c>
      <c r="D34" s="50">
        <v>-33.26228891</v>
      </c>
      <c r="E34" s="50">
        <v>-57.80927670999999</v>
      </c>
      <c r="F34" s="50">
        <v>-43.46617257000001</v>
      </c>
      <c r="G34" s="50">
        <v>-31.898362109999987</v>
      </c>
      <c r="H34" s="50">
        <v>-57.950602550000006</v>
      </c>
      <c r="I34" s="50">
        <v>-38.30146332</v>
      </c>
      <c r="J34" s="50">
        <v>-47.64343006</v>
      </c>
      <c r="K34" s="50">
        <v>-5.196572539999994</v>
      </c>
      <c r="N34" s="184"/>
    </row>
    <row r="35" spans="1:14" ht="12.75">
      <c r="A35" s="32" t="s">
        <v>326</v>
      </c>
      <c r="B35" s="32" t="s">
        <v>87</v>
      </c>
      <c r="C35" s="77" t="s">
        <v>87</v>
      </c>
      <c r="D35" s="50">
        <v>-1.41318866</v>
      </c>
      <c r="E35" s="50">
        <v>-0.8791220900000001</v>
      </c>
      <c r="F35" s="50">
        <v>-1.05973152</v>
      </c>
      <c r="G35" s="50">
        <v>-3.0710586</v>
      </c>
      <c r="H35" s="50">
        <v>-1.83581473</v>
      </c>
      <c r="I35" s="50">
        <v>-3.6942708499999997</v>
      </c>
      <c r="J35" s="50">
        <v>-2.85569727</v>
      </c>
      <c r="K35" s="50">
        <v>-1.0380077600000004</v>
      </c>
      <c r="N35" s="184"/>
    </row>
    <row r="36" spans="1:14" ht="13.5" thickBot="1">
      <c r="A36" s="32" t="s">
        <v>297</v>
      </c>
      <c r="B36" s="32" t="s">
        <v>179</v>
      </c>
      <c r="C36" s="76" t="s">
        <v>179</v>
      </c>
      <c r="D36" s="48">
        <v>97.84110356000001</v>
      </c>
      <c r="E36" s="48">
        <v>161.81945535000003</v>
      </c>
      <c r="F36" s="48">
        <v>95.78835748000992</v>
      </c>
      <c r="G36" s="48">
        <v>85.92641284999013</v>
      </c>
      <c r="H36" s="48">
        <v>190.65477646000002</v>
      </c>
      <c r="I36" s="48">
        <v>99.81237874999998</v>
      </c>
      <c r="J36" s="48">
        <v>94.15379434000009</v>
      </c>
      <c r="K36" s="48">
        <v>48.06056821001006</v>
      </c>
      <c r="N36" s="184"/>
    </row>
    <row r="37" spans="3:14" ht="6" customHeight="1" thickTop="1">
      <c r="C37" s="49"/>
      <c r="D37" s="49"/>
      <c r="E37" s="49"/>
      <c r="F37" s="49"/>
      <c r="G37" s="49"/>
      <c r="H37" s="49"/>
      <c r="I37" s="49"/>
      <c r="J37" s="49"/>
      <c r="K37" s="49"/>
      <c r="N37" s="184"/>
    </row>
    <row r="38" spans="1:14" ht="12.75" customHeight="1">
      <c r="A38" s="32" t="s">
        <v>356</v>
      </c>
      <c r="B38" s="32" t="s">
        <v>174</v>
      </c>
      <c r="C38" s="79" t="s">
        <v>174</v>
      </c>
      <c r="D38" s="48">
        <v>97.84110356000001</v>
      </c>
      <c r="E38" s="48">
        <v>161.81945535000003</v>
      </c>
      <c r="F38" s="48">
        <v>95.78835748000992</v>
      </c>
      <c r="G38" s="48">
        <v>85.92641284999013</v>
      </c>
      <c r="H38" s="48">
        <v>190.65477646000002</v>
      </c>
      <c r="I38" s="48">
        <v>99.81237874999998</v>
      </c>
      <c r="J38" s="48">
        <v>94.15379434000009</v>
      </c>
      <c r="K38" s="48">
        <v>48.06056821001006</v>
      </c>
      <c r="N38" s="184"/>
    </row>
    <row r="39" spans="1:14" ht="12.75">
      <c r="A39" s="32" t="s">
        <v>236</v>
      </c>
      <c r="B39" s="32" t="s">
        <v>113</v>
      </c>
      <c r="C39" s="77" t="s">
        <v>113</v>
      </c>
      <c r="D39" s="50">
        <v>-37.13051866</v>
      </c>
      <c r="E39" s="50">
        <v>-59.599075479999996</v>
      </c>
      <c r="F39" s="50">
        <v>-10.873270149999996</v>
      </c>
      <c r="G39" s="50">
        <v>-48.706671689999986</v>
      </c>
      <c r="H39" s="50">
        <v>-158.65052347</v>
      </c>
      <c r="I39" s="50">
        <v>-32.38471908000001</v>
      </c>
      <c r="J39" s="50">
        <v>-34.805264120000004</v>
      </c>
      <c r="K39" s="50">
        <v>21.357513230000013</v>
      </c>
      <c r="N39" s="184"/>
    </row>
    <row r="40" spans="1:14" ht="12.75">
      <c r="A40" s="32" t="s">
        <v>381</v>
      </c>
      <c r="B40" s="32" t="s">
        <v>382</v>
      </c>
      <c r="C40" s="44" t="s">
        <v>382</v>
      </c>
      <c r="D40" s="48">
        <v>60.7105849</v>
      </c>
      <c r="E40" s="48">
        <v>102.22037987000003</v>
      </c>
      <c r="F40" s="48">
        <v>84.91508733000992</v>
      </c>
      <c r="G40" s="48">
        <v>37.219741159990136</v>
      </c>
      <c r="H40" s="48">
        <v>32.00425299000004</v>
      </c>
      <c r="I40" s="48">
        <v>67.42765966999997</v>
      </c>
      <c r="J40" s="48">
        <v>59.348530220000086</v>
      </c>
      <c r="K40" s="48">
        <v>69.41808144001008</v>
      </c>
      <c r="N40" s="184"/>
    </row>
    <row r="41" spans="1:14" ht="12.75">
      <c r="A41" s="32" t="s">
        <v>205</v>
      </c>
      <c r="B41" s="32" t="s">
        <v>16</v>
      </c>
      <c r="C41" s="77" t="s">
        <v>16</v>
      </c>
      <c r="D41" s="50">
        <v>4.1130067701000375</v>
      </c>
      <c r="E41" s="50">
        <v>6.685906586800003</v>
      </c>
      <c r="F41" s="50">
        <v>7.666165590200035</v>
      </c>
      <c r="G41" s="50">
        <v>2.3274402365499847</v>
      </c>
      <c r="H41" s="50">
        <v>9.403071260899859</v>
      </c>
      <c r="I41" s="50">
        <v>2.292865772799967</v>
      </c>
      <c r="J41" s="50">
        <v>1.5184524551500072</v>
      </c>
      <c r="K41" s="50">
        <v>9.775345463500038</v>
      </c>
      <c r="N41" s="184"/>
    </row>
    <row r="42" spans="1:14" ht="13.5" thickBot="1">
      <c r="A42" s="32" t="s">
        <v>392</v>
      </c>
      <c r="B42" s="32" t="s">
        <v>393</v>
      </c>
      <c r="C42" s="44" t="s">
        <v>393</v>
      </c>
      <c r="D42" s="48">
        <v>64.82359167010004</v>
      </c>
      <c r="E42" s="48">
        <v>108.90628645680003</v>
      </c>
      <c r="F42" s="48">
        <v>92.58125292020995</v>
      </c>
      <c r="G42" s="48">
        <v>39.547181396540125</v>
      </c>
      <c r="H42" s="48">
        <v>41.4073242508999</v>
      </c>
      <c r="I42" s="48">
        <v>69.72052544279993</v>
      </c>
      <c r="J42" s="48">
        <v>60.8669826751501</v>
      </c>
      <c r="K42" s="48">
        <v>79.19342690351012</v>
      </c>
      <c r="N42" s="184"/>
    </row>
    <row r="43" spans="3:11" ht="6" customHeight="1" thickTop="1">
      <c r="C43" s="51"/>
      <c r="D43" s="51"/>
      <c r="E43" s="51"/>
      <c r="F43" s="51"/>
      <c r="G43" s="51"/>
      <c r="H43" s="51"/>
      <c r="I43" s="51"/>
      <c r="J43" s="51"/>
      <c r="K43" s="51"/>
    </row>
    <row r="44" spans="4:8" ht="12.75">
      <c r="D44" s="80"/>
      <c r="E44" s="80"/>
      <c r="F44" s="80"/>
      <c r="G44" s="80"/>
      <c r="H44" s="80"/>
    </row>
    <row r="45" ht="12.75">
      <c r="C45" s="37"/>
    </row>
    <row r="47" spans="1:8" ht="12.75">
      <c r="A47" s="32" t="s">
        <v>211</v>
      </c>
      <c r="B47" s="32" t="s">
        <v>83</v>
      </c>
      <c r="C47" s="60" t="s">
        <v>83</v>
      </c>
      <c r="D47" s="60"/>
      <c r="E47" s="60"/>
      <c r="F47" s="60"/>
      <c r="G47" s="60"/>
      <c r="H47" s="60"/>
    </row>
    <row r="48" spans="3:11" ht="13.5" thickBot="1">
      <c r="C48" s="39"/>
      <c r="D48" s="40">
        <v>2010</v>
      </c>
      <c r="E48" s="40"/>
      <c r="F48" s="40"/>
      <c r="G48" s="40"/>
      <c r="H48" s="40">
        <v>2011</v>
      </c>
      <c r="I48" s="40"/>
      <c r="J48" s="40"/>
      <c r="K48" s="40"/>
    </row>
    <row r="49" spans="3:11" ht="14.25" thickBot="1" thickTop="1">
      <c r="C49" s="65"/>
      <c r="D49" s="41" t="str">
        <f>+D23</f>
        <v>1Q</v>
      </c>
      <c r="E49" s="41" t="str">
        <f aca="true" t="shared" si="0" ref="E49:J49">+E23</f>
        <v>2Q</v>
      </c>
      <c r="F49" s="41" t="str">
        <f t="shared" si="0"/>
        <v>3Q</v>
      </c>
      <c r="G49" s="41" t="str">
        <f t="shared" si="0"/>
        <v>4Q</v>
      </c>
      <c r="H49" s="41" t="str">
        <f t="shared" si="0"/>
        <v>1Q</v>
      </c>
      <c r="I49" s="41" t="str">
        <f t="shared" si="0"/>
        <v>2Q</v>
      </c>
      <c r="J49" s="41" t="str">
        <f t="shared" si="0"/>
        <v>3Q</v>
      </c>
      <c r="K49" s="41" t="str">
        <f>+K23</f>
        <v>4Q</v>
      </c>
    </row>
    <row r="50" spans="1:11" ht="13.5" thickTop="1">
      <c r="A50" s="32" t="s">
        <v>478</v>
      </c>
      <c r="B50" s="32" t="s">
        <v>478</v>
      </c>
      <c r="C50" s="42" t="s">
        <v>478</v>
      </c>
      <c r="D50" s="48">
        <v>139.23596561000002</v>
      </c>
      <c r="E50" s="48">
        <v>233.03454944</v>
      </c>
      <c r="F50" s="48">
        <v>140.0625007100099</v>
      </c>
      <c r="G50" s="48">
        <v>126.32874731999011</v>
      </c>
      <c r="H50" s="48">
        <v>259.09321466</v>
      </c>
      <c r="I50" s="48">
        <v>161.88799798</v>
      </c>
      <c r="J50" s="48">
        <v>157.38463148000014</v>
      </c>
      <c r="K50" s="48">
        <v>63.12193994001004</v>
      </c>
    </row>
    <row r="51" spans="1:11" ht="12.75">
      <c r="A51" s="32" t="s">
        <v>236</v>
      </c>
      <c r="B51" s="32" t="s">
        <v>113</v>
      </c>
      <c r="C51" s="76" t="s">
        <v>113</v>
      </c>
      <c r="D51" s="50">
        <v>-49.56374445</v>
      </c>
      <c r="E51" s="50">
        <v>-83.0314405</v>
      </c>
      <c r="F51" s="50">
        <v>-13.168819140000007</v>
      </c>
      <c r="G51" s="50">
        <v>-65.84890007999999</v>
      </c>
      <c r="H51" s="50">
        <v>-221.62349981</v>
      </c>
      <c r="I51" s="50">
        <v>-44.76476435999997</v>
      </c>
      <c r="J51" s="50">
        <v>-48.69758746000001</v>
      </c>
      <c r="K51" s="50">
        <v>30.062692289999976</v>
      </c>
    </row>
    <row r="52" spans="1:11" ht="12.75">
      <c r="A52" s="32" t="s">
        <v>481</v>
      </c>
      <c r="B52" s="32" t="s">
        <v>481</v>
      </c>
      <c r="C52" s="44" t="s">
        <v>481</v>
      </c>
      <c r="D52" s="48">
        <v>89.67222116000002</v>
      </c>
      <c r="E52" s="48">
        <v>150.00310894</v>
      </c>
      <c r="F52" s="48">
        <v>126.89368157000992</v>
      </c>
      <c r="G52" s="48">
        <v>60.47984723999012</v>
      </c>
      <c r="H52" s="48">
        <v>37.46971484999999</v>
      </c>
      <c r="I52" s="48">
        <v>117.12323362</v>
      </c>
      <c r="J52" s="48">
        <v>108.68704402000012</v>
      </c>
      <c r="K52" s="48">
        <v>93.18463223001001</v>
      </c>
    </row>
    <row r="53" spans="1:11" ht="12.75">
      <c r="A53" s="32" t="s">
        <v>205</v>
      </c>
      <c r="B53" s="32" t="s">
        <v>16</v>
      </c>
      <c r="C53" s="77" t="s">
        <v>16</v>
      </c>
      <c r="D53" s="50">
        <v>5.814619440000024</v>
      </c>
      <c r="E53" s="50">
        <v>7.916258280000009</v>
      </c>
      <c r="F53" s="50">
        <v>9.281348650000028</v>
      </c>
      <c r="G53" s="50">
        <v>3.6956375999999946</v>
      </c>
      <c r="H53" s="50">
        <v>15.57811322999998</v>
      </c>
      <c r="I53" s="50">
        <v>3.6734590499999613</v>
      </c>
      <c r="J53" s="50">
        <v>2.0211845899999896</v>
      </c>
      <c r="K53" s="50">
        <v>16.720989330000084</v>
      </c>
    </row>
    <row r="54" spans="1:11" ht="13.5" thickBot="1">
      <c r="A54" s="32" t="s">
        <v>482</v>
      </c>
      <c r="B54" s="32" t="s">
        <v>482</v>
      </c>
      <c r="C54" s="44" t="s">
        <v>482</v>
      </c>
      <c r="D54" s="48">
        <v>95.48684060000004</v>
      </c>
      <c r="E54" s="48">
        <v>157.91936722000003</v>
      </c>
      <c r="F54" s="48">
        <v>136.17503022000994</v>
      </c>
      <c r="G54" s="48">
        <v>64.17548483999012</v>
      </c>
      <c r="H54" s="48">
        <v>53.047828079999974</v>
      </c>
      <c r="I54" s="48">
        <v>120.79669266999996</v>
      </c>
      <c r="J54" s="48">
        <v>110.7082286100001</v>
      </c>
      <c r="K54" s="48">
        <v>109.9056215600101</v>
      </c>
    </row>
    <row r="55" spans="3:11" ht="6" customHeight="1" thickTop="1"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2.75">
      <c r="A56" s="32" t="s">
        <v>482</v>
      </c>
      <c r="B56" s="32" t="s">
        <v>482</v>
      </c>
      <c r="C56" s="79" t="s">
        <v>482</v>
      </c>
      <c r="D56" s="48">
        <v>95.48684060000004</v>
      </c>
      <c r="E56" s="48">
        <v>157.91936722000003</v>
      </c>
      <c r="F56" s="48">
        <v>136.17503022000994</v>
      </c>
      <c r="G56" s="48">
        <v>64.17548483999012</v>
      </c>
      <c r="H56" s="48">
        <v>53.047828079999974</v>
      </c>
      <c r="I56" s="48">
        <v>120.79669266999996</v>
      </c>
      <c r="J56" s="48">
        <v>110.7082286100001</v>
      </c>
      <c r="K56" s="48">
        <v>109.9056215600101</v>
      </c>
    </row>
    <row r="57" spans="1:11" ht="12.75">
      <c r="A57" s="32" t="s">
        <v>228</v>
      </c>
      <c r="B57" s="32" t="s">
        <v>89</v>
      </c>
      <c r="C57" s="81" t="s">
        <v>89</v>
      </c>
      <c r="D57" s="50">
        <v>32.95292184</v>
      </c>
      <c r="E57" s="50">
        <v>20.571898119999982</v>
      </c>
      <c r="F57" s="50">
        <v>8.599229160000009</v>
      </c>
      <c r="G57" s="50">
        <v>-1.2021598000001195</v>
      </c>
      <c r="H57" s="50">
        <v>22.613532649999996</v>
      </c>
      <c r="I57" s="50">
        <v>28.096134690000014</v>
      </c>
      <c r="J57" s="50">
        <v>19.204610599999896</v>
      </c>
      <c r="K57" s="50">
        <v>59.60618743999922</v>
      </c>
    </row>
    <row r="58" spans="1:11" ht="12.75">
      <c r="A58" s="32" t="s">
        <v>235</v>
      </c>
      <c r="B58" s="32" t="s">
        <v>90</v>
      </c>
      <c r="C58" s="82" t="s">
        <v>90</v>
      </c>
      <c r="D58" s="50">
        <v>19.169998245257805</v>
      </c>
      <c r="E58" s="50">
        <v>82.34261677055258</v>
      </c>
      <c r="F58" s="50">
        <v>74.50003495450922</v>
      </c>
      <c r="G58" s="50">
        <v>24.898925085015865</v>
      </c>
      <c r="H58" s="50">
        <v>-24.16603329275086</v>
      </c>
      <c r="I58" s="50">
        <v>44.41648256468317</v>
      </c>
      <c r="J58" s="50">
        <v>20.666332417912557</v>
      </c>
      <c r="K58" s="50">
        <v>-17.815250829396078</v>
      </c>
    </row>
    <row r="59" spans="1:11" ht="12.75">
      <c r="A59" s="32" t="s">
        <v>91</v>
      </c>
      <c r="B59" s="32" t="s">
        <v>91</v>
      </c>
      <c r="C59" s="81" t="s">
        <v>91</v>
      </c>
      <c r="D59" s="50">
        <v>42.202701312903706</v>
      </c>
      <c r="E59" s="50">
        <v>50.482553338497794</v>
      </c>
      <c r="F59" s="50">
        <v>50.21034729656288</v>
      </c>
      <c r="G59" s="50">
        <v>39.44802399361331</v>
      </c>
      <c r="H59" s="50">
        <v>51.779124922727114</v>
      </c>
      <c r="I59" s="50">
        <v>47.51704612943488</v>
      </c>
      <c r="J59" s="50">
        <v>67.5433396335218</v>
      </c>
      <c r="K59" s="50">
        <v>63.49692055461071</v>
      </c>
    </row>
    <row r="60" spans="1:11" ht="13.5" thickBot="1">
      <c r="A60" s="32" t="s">
        <v>246</v>
      </c>
      <c r="B60" s="32" t="s">
        <v>88</v>
      </c>
      <c r="C60" s="82" t="s">
        <v>88</v>
      </c>
      <c r="D60" s="50">
        <v>1.1428490600001038</v>
      </c>
      <c r="E60" s="50">
        <v>4.5209572899999015</v>
      </c>
      <c r="F60" s="50">
        <v>2.8675996199999956</v>
      </c>
      <c r="G60" s="50">
        <v>1.0308526199999855</v>
      </c>
      <c r="H60" s="50">
        <v>3.503632450000005</v>
      </c>
      <c r="I60" s="50">
        <v>0.7646354199999678</v>
      </c>
      <c r="J60" s="50">
        <v>3.2926654700002036</v>
      </c>
      <c r="K60" s="50">
        <v>4.608871389999869</v>
      </c>
    </row>
    <row r="61" spans="3:11" ht="6" customHeight="1" thickTop="1">
      <c r="C61" s="51"/>
      <c r="D61" s="51"/>
      <c r="E61" s="51"/>
      <c r="F61" s="51"/>
      <c r="G61" s="51"/>
      <c r="H61" s="51"/>
      <c r="I61" s="51"/>
      <c r="J61" s="51"/>
      <c r="K61" s="51"/>
    </row>
    <row r="64" spans="1:3" ht="12.75">
      <c r="A64" s="32" t="s">
        <v>357</v>
      </c>
      <c r="B64" s="32" t="s">
        <v>191</v>
      </c>
      <c r="C64" s="37" t="s">
        <v>191</v>
      </c>
    </row>
    <row r="65" spans="1:3" ht="12.75">
      <c r="A65" s="32" t="s">
        <v>447</v>
      </c>
      <c r="B65" s="32" t="s">
        <v>102</v>
      </c>
      <c r="C65" s="63" t="s">
        <v>102</v>
      </c>
    </row>
    <row r="66" spans="4:8" ht="12.75">
      <c r="D66" s="83"/>
      <c r="E66" s="83"/>
      <c r="F66" s="83"/>
      <c r="G66" s="83"/>
      <c r="H66" s="83"/>
    </row>
    <row r="67" spans="1:8" ht="12.75">
      <c r="A67" s="32" t="s">
        <v>211</v>
      </c>
      <c r="B67" s="32" t="s">
        <v>83</v>
      </c>
      <c r="C67" s="60" t="s">
        <v>83</v>
      </c>
      <c r="D67" s="60"/>
      <c r="E67" s="60"/>
      <c r="F67" s="60"/>
      <c r="G67" s="60"/>
      <c r="H67" s="60"/>
    </row>
    <row r="68" spans="3:11" ht="13.5" thickBot="1">
      <c r="C68" s="39"/>
      <c r="D68" s="40">
        <v>2010</v>
      </c>
      <c r="E68" s="40"/>
      <c r="F68" s="40"/>
      <c r="G68" s="40"/>
      <c r="H68" s="40">
        <v>2011</v>
      </c>
      <c r="I68" s="40"/>
      <c r="J68" s="40"/>
      <c r="K68" s="40"/>
    </row>
    <row r="69" spans="3:11" ht="14.25" thickBot="1" thickTop="1">
      <c r="C69" s="65"/>
      <c r="D69" s="41" t="str">
        <f>+D49</f>
        <v>1Q</v>
      </c>
      <c r="E69" s="41" t="str">
        <f aca="true" t="shared" si="1" ref="E69:J69">+E49</f>
        <v>2Q</v>
      </c>
      <c r="F69" s="41" t="str">
        <f t="shared" si="1"/>
        <v>3Q</v>
      </c>
      <c r="G69" s="41" t="str">
        <f t="shared" si="1"/>
        <v>4Q</v>
      </c>
      <c r="H69" s="41" t="str">
        <f t="shared" si="1"/>
        <v>1Q</v>
      </c>
      <c r="I69" s="41" t="str">
        <f t="shared" si="1"/>
        <v>2Q</v>
      </c>
      <c r="J69" s="41" t="str">
        <f t="shared" si="1"/>
        <v>3Q</v>
      </c>
      <c r="K69" s="41" t="str">
        <f>+K49</f>
        <v>4Q</v>
      </c>
    </row>
    <row r="70" spans="1:14" ht="13.5" thickTop="1">
      <c r="A70" s="32" t="s">
        <v>447</v>
      </c>
      <c r="B70" s="32" t="s">
        <v>102</v>
      </c>
      <c r="C70" s="44" t="s">
        <v>102</v>
      </c>
      <c r="D70" s="48">
        <v>3289.56504785</v>
      </c>
      <c r="E70" s="48">
        <v>3580.3447037999995</v>
      </c>
      <c r="F70" s="48">
        <v>3589.8705096000003</v>
      </c>
      <c r="G70" s="48">
        <v>3603.9132680700004</v>
      </c>
      <c r="H70" s="48">
        <v>3795.778111759999</v>
      </c>
      <c r="I70" s="48">
        <v>4355.64764759</v>
      </c>
      <c r="J70" s="48">
        <v>4277.2376225399</v>
      </c>
      <c r="K70" s="48">
        <v>4375.272010530098</v>
      </c>
      <c r="N70" s="184"/>
    </row>
    <row r="71" spans="1:14" ht="12.75">
      <c r="A71" s="32" t="s">
        <v>205</v>
      </c>
      <c r="B71" s="32" t="s">
        <v>16</v>
      </c>
      <c r="C71" s="45" t="s">
        <v>16</v>
      </c>
      <c r="D71" s="50">
        <v>0</v>
      </c>
      <c r="E71" s="50">
        <v>0</v>
      </c>
      <c r="F71" s="50">
        <v>0</v>
      </c>
      <c r="G71" s="50">
        <v>-65.91696499999999</v>
      </c>
      <c r="H71" s="50">
        <v>0</v>
      </c>
      <c r="I71" s="50">
        <v>0</v>
      </c>
      <c r="J71" s="50">
        <v>0</v>
      </c>
      <c r="K71" s="48">
        <v>0</v>
      </c>
      <c r="N71" s="184"/>
    </row>
    <row r="72" spans="1:14" ht="12.75">
      <c r="A72" s="32" t="s">
        <v>448</v>
      </c>
      <c r="B72" s="32" t="s">
        <v>449</v>
      </c>
      <c r="C72" s="42" t="s">
        <v>449</v>
      </c>
      <c r="D72" s="48">
        <v>3289.56504785</v>
      </c>
      <c r="E72" s="48">
        <v>3580.3447037999995</v>
      </c>
      <c r="F72" s="48">
        <v>3589.8705096000003</v>
      </c>
      <c r="G72" s="48">
        <v>3537.99630307</v>
      </c>
      <c r="H72" s="48">
        <v>3795.778111759999</v>
      </c>
      <c r="I72" s="48">
        <v>4355.64764759</v>
      </c>
      <c r="J72" s="48">
        <v>4277.2376225399</v>
      </c>
      <c r="K72" s="48">
        <v>4375.272010530098</v>
      </c>
      <c r="N72" s="184"/>
    </row>
    <row r="73" spans="1:14" ht="12.75">
      <c r="A73" s="32" t="s">
        <v>228</v>
      </c>
      <c r="B73" s="32" t="s">
        <v>89</v>
      </c>
      <c r="C73" s="45" t="s">
        <v>89</v>
      </c>
      <c r="D73" s="69">
        <v>36.73451910000001</v>
      </c>
      <c r="E73" s="69">
        <v>64.35787285999999</v>
      </c>
      <c r="F73" s="69">
        <v>61.80557852999989</v>
      </c>
      <c r="G73" s="50">
        <v>51.127894040000086</v>
      </c>
      <c r="H73" s="50">
        <v>60.28034789</v>
      </c>
      <c r="I73" s="50">
        <v>112.53764923999992</v>
      </c>
      <c r="J73" s="50">
        <v>60.02879908999998</v>
      </c>
      <c r="K73" s="50">
        <v>162.9562305599991</v>
      </c>
      <c r="N73" s="184"/>
    </row>
    <row r="74" spans="1:14" ht="12.75">
      <c r="A74" s="32" t="s">
        <v>235</v>
      </c>
      <c r="B74" s="32" t="s">
        <v>90</v>
      </c>
      <c r="C74" s="76" t="s">
        <v>90</v>
      </c>
      <c r="D74" s="69">
        <v>2898.1526911</v>
      </c>
      <c r="E74" s="69">
        <v>3201.2530718000007</v>
      </c>
      <c r="F74" s="69">
        <v>3144.06415422999</v>
      </c>
      <c r="G74" s="50">
        <v>3078.9843396100077</v>
      </c>
      <c r="H74" s="50">
        <v>3249.57576985</v>
      </c>
      <c r="I74" s="50">
        <v>3897.8025036500003</v>
      </c>
      <c r="J74" s="50">
        <v>3773.080771089997</v>
      </c>
      <c r="K74" s="50">
        <v>3771.276449909903</v>
      </c>
      <c r="N74" s="184"/>
    </row>
    <row r="75" spans="1:14" ht="12.75">
      <c r="A75" s="32" t="s">
        <v>91</v>
      </c>
      <c r="B75" s="32" t="s">
        <v>91</v>
      </c>
      <c r="C75" s="76" t="s">
        <v>91</v>
      </c>
      <c r="D75" s="69">
        <v>396.81295897999996</v>
      </c>
      <c r="E75" s="69">
        <v>370.33487161999994</v>
      </c>
      <c r="F75" s="69">
        <v>467.0054324900002</v>
      </c>
      <c r="G75" s="50">
        <v>501.58114413999965</v>
      </c>
      <c r="H75" s="50">
        <v>617.68370096</v>
      </c>
      <c r="I75" s="50">
        <v>492.55853736000006</v>
      </c>
      <c r="J75" s="50">
        <v>497.31165901999975</v>
      </c>
      <c r="K75" s="50">
        <v>667.6195334600002</v>
      </c>
      <c r="N75" s="184"/>
    </row>
    <row r="76" spans="1:14" ht="12.75">
      <c r="A76" s="32" t="s">
        <v>246</v>
      </c>
      <c r="B76" s="32" t="s">
        <v>88</v>
      </c>
      <c r="C76" s="76" t="s">
        <v>88</v>
      </c>
      <c r="D76" s="69">
        <v>31.035284700000005</v>
      </c>
      <c r="E76" s="69">
        <v>32.57748877999998</v>
      </c>
      <c r="F76" s="69">
        <v>31.23888462000002</v>
      </c>
      <c r="G76" s="50">
        <v>36.46663095999898</v>
      </c>
      <c r="H76" s="50">
        <v>35.849490859999904</v>
      </c>
      <c r="I76" s="50">
        <v>30.299837309999987</v>
      </c>
      <c r="J76" s="50">
        <v>24.75771422000011</v>
      </c>
      <c r="K76" s="50">
        <v>32.8350217</v>
      </c>
      <c r="N76" s="184"/>
    </row>
    <row r="77" spans="1:14" ht="13.5" thickBot="1">
      <c r="A77" s="32" t="s">
        <v>255</v>
      </c>
      <c r="B77" s="32" t="s">
        <v>107</v>
      </c>
      <c r="C77" s="76" t="s">
        <v>107</v>
      </c>
      <c r="D77" s="69">
        <v>-73.17042255999999</v>
      </c>
      <c r="E77" s="69">
        <v>-88.1786366</v>
      </c>
      <c r="F77" s="69">
        <v>-114.24385290000001</v>
      </c>
      <c r="G77" s="50">
        <v>-130.16369674999896</v>
      </c>
      <c r="H77" s="50">
        <v>-167.61119571999998</v>
      </c>
      <c r="I77" s="50">
        <v>-177.5512249299999</v>
      </c>
      <c r="J77" s="50">
        <v>-77.94149835000013</v>
      </c>
      <c r="K77" s="50">
        <v>-259.41454206000003</v>
      </c>
      <c r="N77" s="184"/>
    </row>
    <row r="78" spans="3:11" ht="6" customHeight="1" thickTop="1">
      <c r="C78" s="51"/>
      <c r="D78" s="51"/>
      <c r="E78" s="51"/>
      <c r="F78" s="51"/>
      <c r="G78" s="51"/>
      <c r="H78" s="51"/>
      <c r="I78" s="51"/>
      <c r="J78" s="51"/>
      <c r="K78" s="51"/>
    </row>
    <row r="80" ht="12.75">
      <c r="C80" s="52"/>
    </row>
    <row r="82" spans="1:3" ht="12.75">
      <c r="A82" s="32" t="s">
        <v>278</v>
      </c>
      <c r="B82" s="32" t="s">
        <v>85</v>
      </c>
      <c r="C82" s="63" t="s">
        <v>85</v>
      </c>
    </row>
    <row r="84" spans="1:8" ht="12.75">
      <c r="A84" s="32" t="s">
        <v>211</v>
      </c>
      <c r="B84" s="32" t="s">
        <v>83</v>
      </c>
      <c r="C84" s="60" t="s">
        <v>83</v>
      </c>
      <c r="D84" s="60"/>
      <c r="E84" s="60"/>
      <c r="F84" s="60"/>
      <c r="G84" s="60"/>
      <c r="H84" s="60"/>
    </row>
    <row r="85" spans="3:11" ht="13.5" thickBot="1">
      <c r="C85" s="39"/>
      <c r="D85" s="40">
        <v>2010</v>
      </c>
      <c r="E85" s="40"/>
      <c r="F85" s="40"/>
      <c r="G85" s="40"/>
      <c r="H85" s="40">
        <v>2011</v>
      </c>
      <c r="I85" s="40"/>
      <c r="J85" s="40"/>
      <c r="K85" s="40"/>
    </row>
    <row r="86" spans="3:11" ht="14.25" thickBot="1" thickTop="1">
      <c r="C86" s="65"/>
      <c r="D86" s="41" t="str">
        <f>+D69</f>
        <v>1Q</v>
      </c>
      <c r="E86" s="41" t="str">
        <f aca="true" t="shared" si="2" ref="E86:J86">+E69</f>
        <v>2Q</v>
      </c>
      <c r="F86" s="41" t="str">
        <f t="shared" si="2"/>
        <v>3Q</v>
      </c>
      <c r="G86" s="41" t="str">
        <f t="shared" si="2"/>
        <v>4Q</v>
      </c>
      <c r="H86" s="41" t="str">
        <f t="shared" si="2"/>
        <v>1Q</v>
      </c>
      <c r="I86" s="41" t="str">
        <f t="shared" si="2"/>
        <v>2Q</v>
      </c>
      <c r="J86" s="41" t="str">
        <f t="shared" si="2"/>
        <v>3Q</v>
      </c>
      <c r="K86" s="41" t="str">
        <f>+K69</f>
        <v>4Q</v>
      </c>
    </row>
    <row r="87" spans="1:14" ht="13.5" thickTop="1">
      <c r="A87" s="32" t="s">
        <v>278</v>
      </c>
      <c r="B87" s="32" t="s">
        <v>394</v>
      </c>
      <c r="C87" s="42" t="s">
        <v>394</v>
      </c>
      <c r="D87" s="48">
        <v>3081.8220554999994</v>
      </c>
      <c r="E87" s="48">
        <v>3280.0264726300006</v>
      </c>
      <c r="F87" s="48">
        <v>3374.9187939999993</v>
      </c>
      <c r="G87" s="48">
        <v>3395.716576480001</v>
      </c>
      <c r="H87" s="48">
        <v>3461.9033921499986</v>
      </c>
      <c r="I87" s="48">
        <v>4102.8428535699895</v>
      </c>
      <c r="J87" s="48">
        <v>4025.464083979913</v>
      </c>
      <c r="K87" s="48">
        <v>4220.422075429997</v>
      </c>
      <c r="N87" s="184"/>
    </row>
    <row r="88" spans="1:14" ht="12.75">
      <c r="A88" s="32" t="s">
        <v>236</v>
      </c>
      <c r="B88" s="32" t="s">
        <v>113</v>
      </c>
      <c r="C88" s="45" t="s">
        <v>113</v>
      </c>
      <c r="D88" s="50">
        <v>49.56374445</v>
      </c>
      <c r="E88" s="50">
        <v>83.0314405</v>
      </c>
      <c r="F88" s="50">
        <v>13.16881914000001</v>
      </c>
      <c r="G88" s="50">
        <v>65.84890007999999</v>
      </c>
      <c r="H88" s="50">
        <v>221.62349981</v>
      </c>
      <c r="I88" s="50">
        <v>44.76476435999996</v>
      </c>
      <c r="J88" s="50">
        <v>48.69758746000002</v>
      </c>
      <c r="K88" s="50">
        <v>-30.062692289999973</v>
      </c>
      <c r="N88" s="184"/>
    </row>
    <row r="89" spans="1:14" ht="12.75">
      <c r="A89" s="32" t="s">
        <v>397</v>
      </c>
      <c r="B89" s="32" t="s">
        <v>395</v>
      </c>
      <c r="C89" s="42" t="s">
        <v>395</v>
      </c>
      <c r="D89" s="55">
        <v>3131.385799949999</v>
      </c>
      <c r="E89" s="55">
        <v>3363.0579131300005</v>
      </c>
      <c r="F89" s="55">
        <v>3388.08761314</v>
      </c>
      <c r="G89" s="48">
        <v>3461.565476560001</v>
      </c>
      <c r="H89" s="48">
        <v>3683.5268919599985</v>
      </c>
      <c r="I89" s="48">
        <v>4147.60761792999</v>
      </c>
      <c r="J89" s="48">
        <v>4074.1616714399124</v>
      </c>
      <c r="K89" s="48">
        <v>4190.359383139998</v>
      </c>
      <c r="N89" s="184"/>
    </row>
    <row r="90" spans="1:14" ht="12.75">
      <c r="A90" s="32" t="s">
        <v>205</v>
      </c>
      <c r="B90" s="32" t="s">
        <v>16</v>
      </c>
      <c r="C90" s="45" t="s">
        <v>16</v>
      </c>
      <c r="D90" s="69">
        <v>-5.94667244</v>
      </c>
      <c r="E90" s="69">
        <v>-3.185985569999998</v>
      </c>
      <c r="F90" s="69">
        <v>-5.626525180000002</v>
      </c>
      <c r="G90" s="50">
        <v>-76.22130745999999</v>
      </c>
      <c r="H90" s="50">
        <v>-1.4385568599999998</v>
      </c>
      <c r="I90" s="50">
        <v>-1.8299232400000003</v>
      </c>
      <c r="J90" s="50">
        <v>-0.7225337000000001</v>
      </c>
      <c r="K90" s="50">
        <v>-2.7098496599999997</v>
      </c>
      <c r="N90" s="184"/>
    </row>
    <row r="91" spans="1:14" ht="13.5" thickBot="1">
      <c r="A91" s="32" t="s">
        <v>398</v>
      </c>
      <c r="B91" s="32" t="s">
        <v>396</v>
      </c>
      <c r="C91" s="42" t="s">
        <v>396</v>
      </c>
      <c r="D91" s="55">
        <v>3125.4391275099993</v>
      </c>
      <c r="E91" s="55">
        <v>3359.87192756</v>
      </c>
      <c r="F91" s="55">
        <v>3382.4610879599995</v>
      </c>
      <c r="G91" s="48">
        <v>3385.3441691000025</v>
      </c>
      <c r="H91" s="48">
        <v>3682.0883350999984</v>
      </c>
      <c r="I91" s="48">
        <v>4145.77769468999</v>
      </c>
      <c r="J91" s="48">
        <v>4073.4391377399124</v>
      </c>
      <c r="K91" s="48">
        <v>4187.6495334799965</v>
      </c>
      <c r="N91" s="184"/>
    </row>
    <row r="92" spans="3:14" ht="6" customHeight="1" thickTop="1">
      <c r="C92" s="84"/>
      <c r="D92" s="84"/>
      <c r="E92" s="84"/>
      <c r="F92" s="84"/>
      <c r="G92" s="84"/>
      <c r="H92" s="84"/>
      <c r="I92" s="84"/>
      <c r="J92" s="84"/>
      <c r="K92" s="84"/>
      <c r="N92" s="184"/>
    </row>
    <row r="93" spans="1:14" ht="12.75">
      <c r="A93" s="32" t="s">
        <v>398</v>
      </c>
      <c r="B93" s="32" t="s">
        <v>396</v>
      </c>
      <c r="C93" s="42" t="s">
        <v>396</v>
      </c>
      <c r="D93" s="48">
        <v>3125.4391275099993</v>
      </c>
      <c r="E93" s="48">
        <v>3359.87192756</v>
      </c>
      <c r="F93" s="48">
        <v>3382.4610879599995</v>
      </c>
      <c r="G93" s="48">
        <v>3385.3441691000025</v>
      </c>
      <c r="H93" s="48">
        <v>3682.0883350999984</v>
      </c>
      <c r="I93" s="48">
        <v>4145.77769468999</v>
      </c>
      <c r="J93" s="48">
        <v>4073.4391377399124</v>
      </c>
      <c r="K93" s="48">
        <v>4187.6495334799965</v>
      </c>
      <c r="N93" s="184"/>
    </row>
    <row r="94" spans="1:14" ht="12.75">
      <c r="A94" s="32" t="s">
        <v>358</v>
      </c>
      <c r="B94" s="32" t="s">
        <v>111</v>
      </c>
      <c r="C94" s="76" t="s">
        <v>111</v>
      </c>
      <c r="D94" s="69">
        <v>2860.4378248799994</v>
      </c>
      <c r="E94" s="69">
        <v>3089.88178151</v>
      </c>
      <c r="F94" s="69">
        <v>3099.8429484200005</v>
      </c>
      <c r="G94" s="50">
        <v>3092.2058176100018</v>
      </c>
      <c r="H94" s="50">
        <v>3372.5827740499994</v>
      </c>
      <c r="I94" s="50">
        <v>3860.634110109991</v>
      </c>
      <c r="J94" s="50">
        <v>3769.3077276899094</v>
      </c>
      <c r="K94" s="50">
        <v>3852.176899</v>
      </c>
      <c r="N94" s="184"/>
    </row>
    <row r="95" spans="1:14" ht="12.75">
      <c r="A95" s="32" t="s">
        <v>359</v>
      </c>
      <c r="B95" s="32" t="s">
        <v>103</v>
      </c>
      <c r="C95" s="76" t="s">
        <v>103</v>
      </c>
      <c r="D95" s="50">
        <v>176.28847944</v>
      </c>
      <c r="E95" s="50">
        <v>194.17467792000002</v>
      </c>
      <c r="F95" s="50">
        <v>195.7192670299999</v>
      </c>
      <c r="G95" s="50">
        <v>210.39124101000004</v>
      </c>
      <c r="H95" s="50">
        <v>226.28762256999903</v>
      </c>
      <c r="I95" s="50">
        <v>213.62820305268906</v>
      </c>
      <c r="J95" s="50">
        <v>220.45312922731296</v>
      </c>
      <c r="K95" s="50">
        <v>253.86612006999792</v>
      </c>
      <c r="N95" s="184"/>
    </row>
    <row r="96" spans="1:14" ht="13.5" thickBot="1">
      <c r="A96" s="32" t="s">
        <v>360</v>
      </c>
      <c r="B96" s="32" t="s">
        <v>104</v>
      </c>
      <c r="C96" s="76" t="s">
        <v>104</v>
      </c>
      <c r="D96" s="50">
        <v>88.71282319</v>
      </c>
      <c r="E96" s="50">
        <v>75.81546813</v>
      </c>
      <c r="F96" s="50">
        <v>86.89887251000002</v>
      </c>
      <c r="G96" s="50">
        <v>82.74711047999992</v>
      </c>
      <c r="H96" s="50">
        <v>83.21793848</v>
      </c>
      <c r="I96" s="50">
        <v>71.5155199207302</v>
      </c>
      <c r="J96" s="50">
        <v>83.6781424292698</v>
      </c>
      <c r="K96" s="50">
        <v>81.60651440999999</v>
      </c>
      <c r="N96" s="184"/>
    </row>
    <row r="97" spans="3:14" ht="6" customHeight="1" thickTop="1">
      <c r="C97" s="51"/>
      <c r="D97" s="51"/>
      <c r="E97" s="51"/>
      <c r="F97" s="51"/>
      <c r="G97" s="51"/>
      <c r="H97" s="51"/>
      <c r="I97" s="51"/>
      <c r="J97" s="51"/>
      <c r="K97" s="51"/>
      <c r="N97" s="184">
        <f>+M97-G97</f>
        <v>0</v>
      </c>
    </row>
    <row r="100" ht="12.75">
      <c r="C100" s="85"/>
    </row>
    <row r="101" ht="12.75">
      <c r="C101" s="85"/>
    </row>
    <row r="102" spans="1:3" ht="12.75">
      <c r="A102" s="32" t="s">
        <v>439</v>
      </c>
      <c r="B102" s="32" t="s">
        <v>440</v>
      </c>
      <c r="C102" s="63" t="s">
        <v>440</v>
      </c>
    </row>
    <row r="104" spans="1:8" ht="12.75">
      <c r="A104" s="32" t="s">
        <v>211</v>
      </c>
      <c r="B104" s="32" t="s">
        <v>83</v>
      </c>
      <c r="C104" s="60" t="s">
        <v>83</v>
      </c>
      <c r="D104" s="60"/>
      <c r="E104" s="60"/>
      <c r="F104" s="60"/>
      <c r="G104" s="60"/>
      <c r="H104" s="60"/>
    </row>
    <row r="105" spans="3:11" ht="13.5" thickBot="1">
      <c r="C105" s="39"/>
      <c r="D105" s="40">
        <v>2010</v>
      </c>
      <c r="E105" s="40"/>
      <c r="F105" s="40"/>
      <c r="G105" s="40"/>
      <c r="H105" s="40">
        <v>2011</v>
      </c>
      <c r="I105" s="40"/>
      <c r="J105" s="40"/>
      <c r="K105" s="40"/>
    </row>
    <row r="106" spans="3:11" ht="14.25" thickBot="1" thickTop="1">
      <c r="C106" s="65"/>
      <c r="D106" s="41" t="str">
        <f>+D86</f>
        <v>1Q</v>
      </c>
      <c r="E106" s="41" t="str">
        <f aca="true" t="shared" si="3" ref="E106:J106">+E86</f>
        <v>2Q</v>
      </c>
      <c r="F106" s="41" t="str">
        <f t="shared" si="3"/>
        <v>3Q</v>
      </c>
      <c r="G106" s="41" t="str">
        <f t="shared" si="3"/>
        <v>4Q</v>
      </c>
      <c r="H106" s="41" t="str">
        <f t="shared" si="3"/>
        <v>1Q</v>
      </c>
      <c r="I106" s="41" t="str">
        <f t="shared" si="3"/>
        <v>2Q</v>
      </c>
      <c r="J106" s="41" t="str">
        <f t="shared" si="3"/>
        <v>3Q</v>
      </c>
      <c r="K106" s="41" t="str">
        <f>+K86</f>
        <v>4Q</v>
      </c>
    </row>
    <row r="107" spans="1:14" ht="13.5" thickTop="1">
      <c r="A107" s="32" t="s">
        <v>450</v>
      </c>
      <c r="B107" s="32" t="s">
        <v>440</v>
      </c>
      <c r="C107" s="42" t="s">
        <v>440</v>
      </c>
      <c r="D107" s="48">
        <v>70.45801924999999</v>
      </c>
      <c r="E107" s="48">
        <v>87.18504889</v>
      </c>
      <c r="F107" s="48">
        <v>85.17704907999999</v>
      </c>
      <c r="G107" s="48">
        <v>88.38441390000003</v>
      </c>
      <c r="H107" s="48">
        <v>98.17561973000001</v>
      </c>
      <c r="I107" s="48">
        <v>109.9154253</v>
      </c>
      <c r="J107" s="48">
        <v>100.25622006</v>
      </c>
      <c r="K107" s="48">
        <v>95.90197525999997</v>
      </c>
      <c r="N107" s="184"/>
    </row>
    <row r="108" spans="1:14" ht="12.75">
      <c r="A108" s="32" t="s">
        <v>205</v>
      </c>
      <c r="B108" s="32" t="s">
        <v>16</v>
      </c>
      <c r="C108" s="76" t="s">
        <v>16</v>
      </c>
      <c r="D108" s="50">
        <v>-0.39888132000000043</v>
      </c>
      <c r="E108" s="50">
        <v>-8.556253520000013</v>
      </c>
      <c r="F108" s="50">
        <v>-3.193912339999981</v>
      </c>
      <c r="G108" s="50">
        <v>5.84366366999998</v>
      </c>
      <c r="H108" s="50">
        <v>-17.802636719999995</v>
      </c>
      <c r="I108" s="50">
        <v>-4.873915489999998</v>
      </c>
      <c r="J108" s="50">
        <v>-3.0706150299999884</v>
      </c>
      <c r="K108" s="50">
        <v>-20.010547780000024</v>
      </c>
      <c r="N108" s="184"/>
    </row>
    <row r="109" spans="1:14" ht="13.5" thickBot="1">
      <c r="A109" s="32" t="s">
        <v>451</v>
      </c>
      <c r="B109" s="32" t="s">
        <v>446</v>
      </c>
      <c r="C109" s="44" t="s">
        <v>446</v>
      </c>
      <c r="D109" s="48">
        <v>70.05913792999999</v>
      </c>
      <c r="E109" s="48">
        <v>78.62879537</v>
      </c>
      <c r="F109" s="48">
        <v>81.98313673999999</v>
      </c>
      <c r="G109" s="48">
        <v>94.22807757000001</v>
      </c>
      <c r="H109" s="48">
        <v>80.37298301000001</v>
      </c>
      <c r="I109" s="48">
        <v>105.04150981000001</v>
      </c>
      <c r="J109" s="48">
        <v>97.18560503000003</v>
      </c>
      <c r="K109" s="48">
        <v>75.89142747999995</v>
      </c>
      <c r="N109" s="184"/>
    </row>
    <row r="110" spans="3:14" ht="6" customHeight="1" thickTop="1">
      <c r="C110" s="49"/>
      <c r="D110" s="49"/>
      <c r="E110" s="49"/>
      <c r="F110" s="49"/>
      <c r="G110" s="49"/>
      <c r="H110" s="49"/>
      <c r="I110" s="49"/>
      <c r="J110" s="49"/>
      <c r="K110" s="49"/>
      <c r="N110" s="184"/>
    </row>
    <row r="111" spans="1:14" ht="12.75">
      <c r="A111" s="32" t="s">
        <v>451</v>
      </c>
      <c r="B111" s="32" t="s">
        <v>446</v>
      </c>
      <c r="C111" s="42" t="s">
        <v>446</v>
      </c>
      <c r="D111" s="48">
        <v>70.05913792999999</v>
      </c>
      <c r="E111" s="48">
        <v>78.62879537</v>
      </c>
      <c r="F111" s="48">
        <v>81.98313673999999</v>
      </c>
      <c r="G111" s="48">
        <v>94.22807757000001</v>
      </c>
      <c r="H111" s="48">
        <v>80.37298301000001</v>
      </c>
      <c r="I111" s="48">
        <v>105.04150981000001</v>
      </c>
      <c r="J111" s="48">
        <v>97.18560503000003</v>
      </c>
      <c r="K111" s="48">
        <v>75.89142747999995</v>
      </c>
      <c r="N111" s="184"/>
    </row>
    <row r="112" spans="1:14" ht="12.75">
      <c r="A112" s="32" t="s">
        <v>228</v>
      </c>
      <c r="B112" s="32" t="s">
        <v>89</v>
      </c>
      <c r="C112" s="82" t="s">
        <v>89</v>
      </c>
      <c r="D112" s="57">
        <v>14.074216839999998</v>
      </c>
      <c r="E112" s="57">
        <v>17.309314930000006</v>
      </c>
      <c r="F112" s="57">
        <v>21.742255269999994</v>
      </c>
      <c r="G112" s="57">
        <v>43.26611273000001</v>
      </c>
      <c r="H112" s="57">
        <v>25.20039669000001</v>
      </c>
      <c r="I112" s="57">
        <v>46.1703988</v>
      </c>
      <c r="J112" s="57">
        <v>37.926934380000006</v>
      </c>
      <c r="K112" s="57">
        <v>-0.7588352100000151</v>
      </c>
      <c r="N112" s="184"/>
    </row>
    <row r="113" spans="1:14" ht="12.75">
      <c r="A113" s="32" t="s">
        <v>235</v>
      </c>
      <c r="B113" s="32" t="s">
        <v>90</v>
      </c>
      <c r="C113" s="56" t="s">
        <v>90</v>
      </c>
      <c r="D113" s="57">
        <v>45.27595445000001</v>
      </c>
      <c r="E113" s="57">
        <v>49.66028031</v>
      </c>
      <c r="F113" s="57">
        <v>48.54647449000002</v>
      </c>
      <c r="G113" s="57">
        <v>41.445831649999974</v>
      </c>
      <c r="H113" s="57">
        <v>44.043103</v>
      </c>
      <c r="I113" s="57">
        <v>47.453188989999994</v>
      </c>
      <c r="J113" s="57">
        <v>47.81021111000001</v>
      </c>
      <c r="K113" s="57">
        <v>57.47976311999997</v>
      </c>
      <c r="N113" s="184"/>
    </row>
    <row r="114" spans="1:14" ht="12.75">
      <c r="A114" s="32" t="s">
        <v>91</v>
      </c>
      <c r="B114" s="32" t="s">
        <v>91</v>
      </c>
      <c r="C114" s="82" t="s">
        <v>91</v>
      </c>
      <c r="D114" s="57">
        <v>10.68984954</v>
      </c>
      <c r="E114" s="57">
        <v>10.795701949999998</v>
      </c>
      <c r="F114" s="57">
        <v>10.884236199999997</v>
      </c>
      <c r="G114" s="57">
        <v>8.825124510000002</v>
      </c>
      <c r="H114" s="57">
        <v>10.37396872</v>
      </c>
      <c r="I114" s="57">
        <v>10.661807759999999</v>
      </c>
      <c r="J114" s="57">
        <v>10.691583179999999</v>
      </c>
      <c r="K114" s="57">
        <v>18.28882423000001</v>
      </c>
      <c r="N114" s="184"/>
    </row>
    <row r="115" spans="1:14" ht="13.5" thickBot="1">
      <c r="A115" s="32" t="s">
        <v>246</v>
      </c>
      <c r="B115" s="32" t="s">
        <v>88</v>
      </c>
      <c r="C115" s="56" t="s">
        <v>88</v>
      </c>
      <c r="D115" s="57">
        <v>0.41799842000000004</v>
      </c>
      <c r="E115" s="57">
        <v>0.46461685999999996</v>
      </c>
      <c r="F115" s="57">
        <v>0.8101707800000002</v>
      </c>
      <c r="G115" s="57">
        <v>0.6910086800000002</v>
      </c>
      <c r="H115" s="57">
        <v>0.7555145999999999</v>
      </c>
      <c r="I115" s="57">
        <v>0.7561142600000001</v>
      </c>
      <c r="J115" s="57">
        <v>0.7568042899999998</v>
      </c>
      <c r="K115" s="57">
        <v>0.8817474100000005</v>
      </c>
      <c r="N115" s="184"/>
    </row>
    <row r="116" spans="3:11" ht="6" customHeight="1" thickTop="1">
      <c r="C116" s="51"/>
      <c r="D116" s="51"/>
      <c r="E116" s="51"/>
      <c r="F116" s="51"/>
      <c r="G116" s="51"/>
      <c r="H116" s="51"/>
      <c r="I116" s="51"/>
      <c r="J116" s="51"/>
      <c r="K116" s="51"/>
    </row>
    <row r="117" ht="12.75">
      <c r="C117" s="52"/>
    </row>
    <row r="119" spans="1:3" ht="12.75">
      <c r="A119" s="32" t="s">
        <v>336</v>
      </c>
      <c r="B119" s="32" t="s">
        <v>48</v>
      </c>
      <c r="C119" s="63" t="s">
        <v>48</v>
      </c>
    </row>
    <row r="121" spans="1:8" ht="12.75">
      <c r="A121" s="32" t="s">
        <v>211</v>
      </c>
      <c r="B121" s="32" t="s">
        <v>83</v>
      </c>
      <c r="C121" s="60" t="s">
        <v>83</v>
      </c>
      <c r="D121" s="60"/>
      <c r="E121" s="60"/>
      <c r="F121" s="60"/>
      <c r="G121" s="60"/>
      <c r="H121" s="60"/>
    </row>
    <row r="122" spans="3:11" ht="13.5" thickBot="1">
      <c r="C122" s="39"/>
      <c r="D122" s="40">
        <v>2010</v>
      </c>
      <c r="E122" s="40"/>
      <c r="F122" s="40"/>
      <c r="G122" s="40"/>
      <c r="H122" s="40">
        <v>2011</v>
      </c>
      <c r="I122" s="40"/>
      <c r="J122" s="40"/>
      <c r="K122" s="40"/>
    </row>
    <row r="123" spans="3:11" ht="14.25" thickBot="1" thickTop="1">
      <c r="C123" s="65"/>
      <c r="D123" s="41" t="str">
        <f>+D106</f>
        <v>1Q</v>
      </c>
      <c r="E123" s="41" t="str">
        <f aca="true" t="shared" si="4" ref="E123:J123">+E106</f>
        <v>2Q</v>
      </c>
      <c r="F123" s="41" t="str">
        <f t="shared" si="4"/>
        <v>3Q</v>
      </c>
      <c r="G123" s="41" t="str">
        <f t="shared" si="4"/>
        <v>4Q</v>
      </c>
      <c r="H123" s="41" t="str">
        <f t="shared" si="4"/>
        <v>1Q</v>
      </c>
      <c r="I123" s="41" t="str">
        <f t="shared" si="4"/>
        <v>2Q</v>
      </c>
      <c r="J123" s="41" t="str">
        <f t="shared" si="4"/>
        <v>3Q</v>
      </c>
      <c r="K123" s="41" t="str">
        <f>+K106</f>
        <v>4Q</v>
      </c>
    </row>
    <row r="124" spans="1:14" ht="13.5" thickTop="1">
      <c r="A124" s="32" t="s">
        <v>336</v>
      </c>
      <c r="B124" s="32" t="s">
        <v>48</v>
      </c>
      <c r="C124" s="42" t="s">
        <v>48</v>
      </c>
      <c r="D124" s="48">
        <v>11.63532528</v>
      </c>
      <c r="E124" s="48">
        <v>47.82749107000001</v>
      </c>
      <c r="F124" s="48">
        <v>5.064862029999993</v>
      </c>
      <c r="G124" s="48">
        <v>18.740026259999993</v>
      </c>
      <c r="H124" s="48">
        <v>-1.52393669</v>
      </c>
      <c r="I124" s="48">
        <v>4.96345359</v>
      </c>
      <c r="J124" s="48">
        <v>12.15241417</v>
      </c>
      <c r="K124" s="48">
        <v>28.3216885</v>
      </c>
      <c r="N124" s="184"/>
    </row>
    <row r="125" spans="1:14" ht="12.75">
      <c r="A125" s="32" t="s">
        <v>205</v>
      </c>
      <c r="B125" s="32" t="s">
        <v>16</v>
      </c>
      <c r="C125" s="76" t="s">
        <v>16</v>
      </c>
      <c r="D125" s="50">
        <v>0.059575479999999514</v>
      </c>
      <c r="E125" s="50">
        <v>-7.405410080000001</v>
      </c>
      <c r="F125" s="50">
        <v>-0.4075350899999979</v>
      </c>
      <c r="G125" s="50">
        <v>-0.293588250000008</v>
      </c>
      <c r="H125" s="50">
        <v>2.6593639899999997</v>
      </c>
      <c r="I125" s="50">
        <v>-0.47256554999999967</v>
      </c>
      <c r="J125" s="50">
        <v>0.5055711300000008</v>
      </c>
      <c r="K125" s="50">
        <v>-2.355513060000003</v>
      </c>
      <c r="N125" s="184"/>
    </row>
    <row r="126" spans="1:14" ht="13.5" thickBot="1">
      <c r="A126" s="32" t="s">
        <v>361</v>
      </c>
      <c r="B126" s="32" t="s">
        <v>164</v>
      </c>
      <c r="C126" s="44" t="s">
        <v>164</v>
      </c>
      <c r="D126" s="48">
        <v>11.69490076</v>
      </c>
      <c r="E126" s="48">
        <v>40.42208099</v>
      </c>
      <c r="F126" s="48">
        <v>4.657326939999997</v>
      </c>
      <c r="G126" s="48">
        <v>18.44643800999998</v>
      </c>
      <c r="H126" s="48">
        <v>1.1354273</v>
      </c>
      <c r="I126" s="48">
        <v>4.49088804</v>
      </c>
      <c r="J126" s="48">
        <v>12.657985300000002</v>
      </c>
      <c r="K126" s="48">
        <v>25.966175439999997</v>
      </c>
      <c r="N126" s="184"/>
    </row>
    <row r="127" spans="3:14" ht="6" customHeight="1" thickTop="1">
      <c r="C127" s="49"/>
      <c r="D127" s="49"/>
      <c r="E127" s="49"/>
      <c r="F127" s="49"/>
      <c r="G127" s="49"/>
      <c r="H127" s="49"/>
      <c r="I127" s="49"/>
      <c r="J127" s="49"/>
      <c r="K127" s="49"/>
      <c r="N127" s="184"/>
    </row>
    <row r="128" spans="1:14" ht="12.75">
      <c r="A128" s="32" t="s">
        <v>361</v>
      </c>
      <c r="B128" s="32" t="s">
        <v>164</v>
      </c>
      <c r="C128" s="42" t="s">
        <v>164</v>
      </c>
      <c r="D128" s="48">
        <v>11.69490076</v>
      </c>
      <c r="E128" s="48">
        <v>40.42208099</v>
      </c>
      <c r="F128" s="48">
        <v>4.657326939999997</v>
      </c>
      <c r="G128" s="48">
        <v>18.44643800999998</v>
      </c>
      <c r="H128" s="48">
        <v>1.1354273</v>
      </c>
      <c r="I128" s="48">
        <v>4.49088804</v>
      </c>
      <c r="J128" s="48">
        <v>12.657985300000002</v>
      </c>
      <c r="K128" s="48">
        <v>25.966175439999997</v>
      </c>
      <c r="N128" s="184"/>
    </row>
    <row r="129" spans="1:14" ht="13.5" customHeight="1">
      <c r="A129" s="32" t="s">
        <v>228</v>
      </c>
      <c r="B129" s="32" t="s">
        <v>89</v>
      </c>
      <c r="C129" s="82" t="s">
        <v>89</v>
      </c>
      <c r="D129" s="57">
        <v>1.64948323</v>
      </c>
      <c r="E129" s="57">
        <v>6.29065368</v>
      </c>
      <c r="F129" s="57">
        <v>6.94554691</v>
      </c>
      <c r="G129" s="57">
        <v>13.846702520000001</v>
      </c>
      <c r="H129" s="57">
        <v>-0.20561235</v>
      </c>
      <c r="I129" s="57">
        <v>0.61187283</v>
      </c>
      <c r="J129" s="57">
        <v>6.0600171099999995</v>
      </c>
      <c r="K129" s="57">
        <v>6.775583279999901</v>
      </c>
      <c r="N129" s="184"/>
    </row>
    <row r="130" spans="1:14" ht="12.75">
      <c r="A130" s="32" t="s">
        <v>235</v>
      </c>
      <c r="B130" s="32" t="s">
        <v>90</v>
      </c>
      <c r="C130" s="56" t="s">
        <v>90</v>
      </c>
      <c r="D130" s="57">
        <v>1.39940769</v>
      </c>
      <c r="E130" s="57">
        <v>1.9876632100000002</v>
      </c>
      <c r="F130" s="57">
        <v>2.075897500000001</v>
      </c>
      <c r="G130" s="57">
        <v>2.869831509999999</v>
      </c>
      <c r="H130" s="57">
        <v>2.3432429699999995</v>
      </c>
      <c r="I130" s="57">
        <v>3.0720612900000006</v>
      </c>
      <c r="J130" s="57">
        <v>5.6033633400000005</v>
      </c>
      <c r="K130" s="57">
        <v>13.670842590000007</v>
      </c>
      <c r="N130" s="184"/>
    </row>
    <row r="131" spans="1:14" ht="12.75">
      <c r="A131" s="32" t="s">
        <v>91</v>
      </c>
      <c r="B131" s="32" t="s">
        <v>91</v>
      </c>
      <c r="C131" s="82" t="s">
        <v>91</v>
      </c>
      <c r="D131" s="57">
        <v>8.58371081</v>
      </c>
      <c r="E131" s="57">
        <v>32.24383578</v>
      </c>
      <c r="F131" s="57">
        <v>-4.767402439999998</v>
      </c>
      <c r="G131" s="57">
        <v>1.949294050000006</v>
      </c>
      <c r="H131" s="57">
        <v>-1.01712332</v>
      </c>
      <c r="I131" s="57">
        <v>0.7972049199999991</v>
      </c>
      <c r="J131" s="57">
        <v>0.9946048500000007</v>
      </c>
      <c r="K131" s="57">
        <v>5.65103857</v>
      </c>
      <c r="N131" s="184"/>
    </row>
    <row r="132" spans="1:14" ht="13.5" thickBot="1">
      <c r="A132" s="32" t="s">
        <v>246</v>
      </c>
      <c r="B132" s="32" t="s">
        <v>88</v>
      </c>
      <c r="C132" s="56" t="s">
        <v>88</v>
      </c>
      <c r="D132" s="57">
        <v>-0.002993</v>
      </c>
      <c r="E132" s="57">
        <v>0.29738299999999995</v>
      </c>
      <c r="F132" s="57">
        <v>0</v>
      </c>
      <c r="G132" s="57">
        <v>-0.1589870000000002</v>
      </c>
      <c r="H132" s="57">
        <v>0.01492</v>
      </c>
      <c r="I132" s="57">
        <v>0.009749</v>
      </c>
      <c r="J132" s="57">
        <v>0</v>
      </c>
      <c r="K132" s="57">
        <v>-0.13128900000000002</v>
      </c>
      <c r="N132" s="184"/>
    </row>
    <row r="133" spans="3:11" ht="6" customHeight="1" thickTop="1">
      <c r="C133" s="51"/>
      <c r="D133" s="51"/>
      <c r="E133" s="51"/>
      <c r="F133" s="51"/>
      <c r="G133" s="51"/>
      <c r="H133" s="51"/>
      <c r="I133" s="51"/>
      <c r="J133" s="51"/>
      <c r="K133" s="51"/>
    </row>
    <row r="134" ht="12.75">
      <c r="C134" s="52"/>
    </row>
    <row r="136" spans="1:8" ht="12.75">
      <c r="A136" s="32" t="s">
        <v>362</v>
      </c>
      <c r="B136" s="32" t="s">
        <v>128</v>
      </c>
      <c r="C136" s="63" t="s">
        <v>128</v>
      </c>
      <c r="D136" s="63"/>
      <c r="E136" s="63"/>
      <c r="F136" s="63"/>
      <c r="G136" s="63"/>
      <c r="H136" s="63"/>
    </row>
    <row r="138" spans="3:8" s="106" customFormat="1" ht="12.75" hidden="1">
      <c r="C138" s="60"/>
      <c r="D138" s="60"/>
      <c r="E138" s="60"/>
      <c r="F138" s="60"/>
      <c r="G138" s="60"/>
      <c r="H138" s="60"/>
    </row>
    <row r="139" spans="3:8" s="106" customFormat="1" ht="12.75" hidden="1">
      <c r="C139" s="150"/>
      <c r="D139" s="101"/>
      <c r="E139" s="101"/>
      <c r="F139" s="101"/>
      <c r="G139" s="101"/>
      <c r="H139" s="101"/>
    </row>
    <row r="140" spans="3:8" s="106" customFormat="1" ht="12.75" hidden="1">
      <c r="C140" s="151"/>
      <c r="D140" s="103"/>
      <c r="E140" s="103"/>
      <c r="F140" s="103"/>
      <c r="G140" s="103"/>
      <c r="H140" s="103"/>
    </row>
    <row r="141" spans="3:8" s="106" customFormat="1" ht="12.75" hidden="1">
      <c r="C141" s="108"/>
      <c r="D141" s="105"/>
      <c r="E141" s="105"/>
      <c r="F141" s="105"/>
      <c r="G141" s="105"/>
      <c r="H141" s="105"/>
    </row>
    <row r="142" spans="3:8" s="106" customFormat="1" ht="12.75" hidden="1">
      <c r="C142" s="152"/>
      <c r="D142" s="104"/>
      <c r="E142" s="104"/>
      <c r="F142" s="104"/>
      <c r="G142" s="104"/>
      <c r="H142" s="104"/>
    </row>
    <row r="143" spans="3:8" s="106" customFormat="1" ht="12.75" hidden="1">
      <c r="C143" s="108"/>
      <c r="D143" s="105"/>
      <c r="E143" s="105"/>
      <c r="F143" s="105"/>
      <c r="G143" s="105"/>
      <c r="H143" s="105"/>
    </row>
    <row r="144" spans="3:8" s="106" customFormat="1" ht="6" customHeight="1" hidden="1">
      <c r="C144" s="108"/>
      <c r="D144" s="108"/>
      <c r="E144" s="108"/>
      <c r="F144" s="108"/>
      <c r="G144" s="108"/>
      <c r="H144" s="108"/>
    </row>
    <row r="145" ht="12.75" hidden="1"/>
    <row r="146" spans="1:3" ht="12.75">
      <c r="A146" s="32" t="s">
        <v>422</v>
      </c>
      <c r="B146" s="32" t="s">
        <v>423</v>
      </c>
      <c r="C146" s="63" t="s">
        <v>423</v>
      </c>
    </row>
    <row r="147" spans="1:8" ht="12.75">
      <c r="A147" s="32" t="s">
        <v>211</v>
      </c>
      <c r="B147" s="32" t="s">
        <v>83</v>
      </c>
      <c r="C147" s="60" t="s">
        <v>83</v>
      </c>
      <c r="D147" s="60"/>
      <c r="E147" s="60"/>
      <c r="F147" s="60"/>
      <c r="G147" s="60"/>
      <c r="H147" s="60"/>
    </row>
    <row r="148" spans="3:11" ht="13.5" thickBot="1">
      <c r="C148" s="39"/>
      <c r="D148" s="40">
        <v>2010</v>
      </c>
      <c r="E148" s="40"/>
      <c r="F148" s="40"/>
      <c r="G148" s="40"/>
      <c r="H148" s="40">
        <v>2011</v>
      </c>
      <c r="I148" s="40"/>
      <c r="J148" s="40"/>
      <c r="K148" s="40"/>
    </row>
    <row r="149" spans="3:11" ht="14.25" thickBot="1" thickTop="1">
      <c r="C149" s="65"/>
      <c r="D149" s="41" t="str">
        <f aca="true" t="shared" si="5" ref="D149:I149">+D123</f>
        <v>1Q</v>
      </c>
      <c r="E149" s="41" t="str">
        <f t="shared" si="5"/>
        <v>2Q</v>
      </c>
      <c r="F149" s="41" t="str">
        <f t="shared" si="5"/>
        <v>3Q</v>
      </c>
      <c r="G149" s="41" t="str">
        <f t="shared" si="5"/>
        <v>4Q</v>
      </c>
      <c r="H149" s="41" t="str">
        <f t="shared" si="5"/>
        <v>1Q</v>
      </c>
      <c r="I149" s="41" t="str">
        <f t="shared" si="5"/>
        <v>2Q</v>
      </c>
      <c r="J149" s="41" t="str">
        <f>+F149</f>
        <v>3Q</v>
      </c>
      <c r="K149" s="41" t="str">
        <f>+G149</f>
        <v>4Q</v>
      </c>
    </row>
    <row r="150" spans="1:14" ht="13.5" thickTop="1">
      <c r="A150" s="32" t="s">
        <v>286</v>
      </c>
      <c r="B150" s="32" t="s">
        <v>175</v>
      </c>
      <c r="C150" s="76" t="s">
        <v>175</v>
      </c>
      <c r="D150" s="50">
        <v>16.62244007</v>
      </c>
      <c r="E150" s="50">
        <v>17.56330954</v>
      </c>
      <c r="F150" s="50">
        <v>17.902201990000002</v>
      </c>
      <c r="G150" s="50">
        <v>21.666837450000006</v>
      </c>
      <c r="H150" s="50">
        <v>20.43936317</v>
      </c>
      <c r="I150" s="50">
        <v>15.247513929999997</v>
      </c>
      <c r="J150" s="50">
        <v>17.262332260000004</v>
      </c>
      <c r="K150" s="50">
        <v>20.140947699999998</v>
      </c>
      <c r="N150" s="184"/>
    </row>
    <row r="151" spans="1:14" ht="12.75">
      <c r="A151" s="32" t="s">
        <v>287</v>
      </c>
      <c r="B151" s="32" t="s">
        <v>176</v>
      </c>
      <c r="C151" s="76" t="s">
        <v>176</v>
      </c>
      <c r="D151" s="50">
        <v>0.00508752</v>
      </c>
      <c r="E151" s="50">
        <v>0.03974904</v>
      </c>
      <c r="F151" s="50">
        <v>0.08162168</v>
      </c>
      <c r="G151" s="50">
        <v>-0.014607430000000008</v>
      </c>
      <c r="H151" s="50">
        <v>-0.00135118</v>
      </c>
      <c r="I151" s="50">
        <v>0.01521636</v>
      </c>
      <c r="J151" s="50">
        <v>-0.50698527</v>
      </c>
      <c r="K151" s="50">
        <v>-0.1872854</v>
      </c>
      <c r="N151" s="184"/>
    </row>
    <row r="152" spans="1:14" ht="13.5" thickBot="1">
      <c r="A152" s="32" t="s">
        <v>288</v>
      </c>
      <c r="B152" s="32" t="s">
        <v>184</v>
      </c>
      <c r="C152" s="76" t="s">
        <v>184</v>
      </c>
      <c r="D152" s="50">
        <v>-23.346912070000002</v>
      </c>
      <c r="E152" s="50">
        <v>-30.12975387</v>
      </c>
      <c r="F152" s="50">
        <v>-17.73206281</v>
      </c>
      <c r="G152" s="50">
        <v>-27.08514378</v>
      </c>
      <c r="H152" s="50">
        <v>-29.09003291</v>
      </c>
      <c r="I152" s="50">
        <v>-35.34261535</v>
      </c>
      <c r="J152" s="50">
        <v>-29.487056800000005</v>
      </c>
      <c r="K152" s="50">
        <v>-28.780453729999998</v>
      </c>
      <c r="N152" s="184"/>
    </row>
    <row r="153" spans="3:11" ht="6" customHeight="1" thickTop="1">
      <c r="C153" s="51"/>
      <c r="D153" s="51"/>
      <c r="E153" s="51"/>
      <c r="F153" s="51"/>
      <c r="G153" s="51"/>
      <c r="H153" s="51"/>
      <c r="I153" s="51"/>
      <c r="J153" s="51"/>
      <c r="K153" s="51"/>
    </row>
    <row r="154" spans="4:9" ht="12.75">
      <c r="D154" s="87"/>
      <c r="E154" s="87"/>
      <c r="F154" s="87"/>
      <c r="G154" s="87"/>
      <c r="H154" s="87"/>
      <c r="I154" s="87"/>
    </row>
    <row r="156" spans="1:3" ht="12.75">
      <c r="A156" s="32" t="s">
        <v>363</v>
      </c>
      <c r="B156" s="32" t="s">
        <v>188</v>
      </c>
      <c r="C156" s="37" t="s">
        <v>188</v>
      </c>
    </row>
    <row r="158" spans="1:9" ht="12.75">
      <c r="A158" s="32" t="s">
        <v>566</v>
      </c>
      <c r="B158" s="32" t="s">
        <v>126</v>
      </c>
      <c r="C158" s="60" t="s">
        <v>126</v>
      </c>
      <c r="D158" s="60"/>
      <c r="E158" s="60"/>
      <c r="F158" s="60"/>
      <c r="G158" s="60"/>
      <c r="H158" s="60"/>
      <c r="I158" s="60"/>
    </row>
    <row r="159" spans="3:11" ht="13.5" thickBot="1">
      <c r="C159" s="39"/>
      <c r="D159" s="40">
        <v>2010</v>
      </c>
      <c r="E159" s="40"/>
      <c r="F159" s="40"/>
      <c r="G159" s="40"/>
      <c r="H159" s="40">
        <v>2011</v>
      </c>
      <c r="I159" s="40"/>
      <c r="J159" s="40"/>
      <c r="K159" s="40"/>
    </row>
    <row r="160" spans="3:11" ht="14.25" thickBot="1" thickTop="1">
      <c r="C160" s="41"/>
      <c r="D160" s="41" t="str">
        <f>+D149</f>
        <v>1Q</v>
      </c>
      <c r="E160" s="41" t="str">
        <f aca="true" t="shared" si="6" ref="E160:J160">+E149</f>
        <v>2Q</v>
      </c>
      <c r="F160" s="41" t="str">
        <f t="shared" si="6"/>
        <v>3Q</v>
      </c>
      <c r="G160" s="41" t="str">
        <f t="shared" si="6"/>
        <v>4Q</v>
      </c>
      <c r="H160" s="41" t="str">
        <f t="shared" si="6"/>
        <v>1Q</v>
      </c>
      <c r="I160" s="41" t="str">
        <f t="shared" si="6"/>
        <v>2Q</v>
      </c>
      <c r="J160" s="41" t="str">
        <f t="shared" si="6"/>
        <v>3Q</v>
      </c>
      <c r="K160" s="41" t="str">
        <f>+K149</f>
        <v>4Q</v>
      </c>
    </row>
    <row r="161" spans="1:14" ht="13.5" thickTop="1">
      <c r="A161" s="32" t="s">
        <v>364</v>
      </c>
      <c r="B161" s="32" t="s">
        <v>353</v>
      </c>
      <c r="C161" s="42" t="s">
        <v>640</v>
      </c>
      <c r="D161" s="48">
        <v>33.26228891</v>
      </c>
      <c r="E161" s="48">
        <v>57.80927670999999</v>
      </c>
      <c r="F161" s="48">
        <v>43.46617257000001</v>
      </c>
      <c r="G161" s="48">
        <v>31.898362109999987</v>
      </c>
      <c r="H161" s="48">
        <v>57.950602550000006</v>
      </c>
      <c r="I161" s="48">
        <v>38.30146332</v>
      </c>
      <c r="J161" s="48">
        <v>47.64343006</v>
      </c>
      <c r="K161" s="48">
        <v>5.196572539999994</v>
      </c>
      <c r="N161" s="184"/>
    </row>
    <row r="162" spans="1:14" ht="12.75">
      <c r="A162" s="32" t="s">
        <v>567</v>
      </c>
      <c r="B162" s="32" t="s">
        <v>189</v>
      </c>
      <c r="C162" s="187" t="s">
        <v>189</v>
      </c>
      <c r="D162" s="89">
        <v>0.2510047318332895</v>
      </c>
      <c r="E162" s="89">
        <v>0.26216425230221213</v>
      </c>
      <c r="F162" s="89">
        <v>0.30977729621812194</v>
      </c>
      <c r="G162" s="89">
        <v>0.26384997043071456</v>
      </c>
      <c r="H162" s="89">
        <v>0.23139405177154063</v>
      </c>
      <c r="I162" s="89">
        <v>0.2700935971244995</v>
      </c>
      <c r="J162" s="89">
        <v>0.32936375919658234</v>
      </c>
      <c r="K162" s="89">
        <v>0.09570970303252666</v>
      </c>
      <c r="N162" s="184"/>
    </row>
    <row r="163" spans="1:14" ht="12.75">
      <c r="A163" s="32" t="s">
        <v>236</v>
      </c>
      <c r="B163" s="32" t="s">
        <v>113</v>
      </c>
      <c r="C163" s="45" t="s">
        <v>113</v>
      </c>
      <c r="D163" s="50">
        <v>-12.433225789999996</v>
      </c>
      <c r="E163" s="50">
        <v>-23.43236502</v>
      </c>
      <c r="F163" s="50">
        <v>-2.29554899000001</v>
      </c>
      <c r="G163" s="50">
        <v>-17.142228390000003</v>
      </c>
      <c r="H163" s="50">
        <v>-62.972976340000024</v>
      </c>
      <c r="I163" s="50">
        <v>-12.380045279999962</v>
      </c>
      <c r="J163" s="50">
        <v>-13.892323340000003</v>
      </c>
      <c r="K163" s="50">
        <v>8.705179059999965</v>
      </c>
      <c r="N163" s="184"/>
    </row>
    <row r="164" spans="1:14" ht="12.75">
      <c r="A164" s="32" t="s">
        <v>434</v>
      </c>
      <c r="B164" s="32" t="s">
        <v>435</v>
      </c>
      <c r="C164" s="42" t="s">
        <v>641</v>
      </c>
      <c r="D164" s="48">
        <v>20.829063120000008</v>
      </c>
      <c r="E164" s="48">
        <v>34.37691168999999</v>
      </c>
      <c r="F164" s="48">
        <v>41.17062358</v>
      </c>
      <c r="G164" s="48">
        <v>14.756133719999983</v>
      </c>
      <c r="H164" s="48">
        <v>-5.022373790000012</v>
      </c>
      <c r="I164" s="48">
        <v>25.92141804000005</v>
      </c>
      <c r="J164" s="48">
        <v>33.751106719999996</v>
      </c>
      <c r="K164" s="48">
        <v>13.90175159999996</v>
      </c>
      <c r="N164" s="184"/>
    </row>
    <row r="165" spans="1:14" ht="12.75">
      <c r="A165" s="32" t="s">
        <v>205</v>
      </c>
      <c r="B165" s="32" t="s">
        <v>16</v>
      </c>
      <c r="C165" s="45" t="s">
        <v>16</v>
      </c>
      <c r="D165" s="50">
        <v>1.7016126699000016</v>
      </c>
      <c r="E165" s="50">
        <v>1.190640213199993</v>
      </c>
      <c r="F165" s="50">
        <v>1.5761830597999942</v>
      </c>
      <c r="G165" s="50">
        <v>1.2241453384500056</v>
      </c>
      <c r="H165" s="50">
        <v>6.176393149100004</v>
      </c>
      <c r="I165" s="69">
        <f>+I166-I164</f>
        <v>1.3807185371999786</v>
      </c>
      <c r="J165" s="50">
        <v>1.0097174048499873</v>
      </c>
      <c r="K165" s="50">
        <v>6.945704006500018</v>
      </c>
      <c r="N165" s="184"/>
    </row>
    <row r="166" spans="1:14" ht="12.75">
      <c r="A166" s="32" t="s">
        <v>436</v>
      </c>
      <c r="B166" s="32" t="s">
        <v>437</v>
      </c>
      <c r="C166" s="42" t="s">
        <v>642</v>
      </c>
      <c r="D166" s="48">
        <v>22.53067578990001</v>
      </c>
      <c r="E166" s="48">
        <v>35.567551903199984</v>
      </c>
      <c r="F166" s="48">
        <v>42.74680663979999</v>
      </c>
      <c r="G166" s="48">
        <v>16.124210893449984</v>
      </c>
      <c r="H166" s="48">
        <v>1.1540193590999697</v>
      </c>
      <c r="I166" s="55">
        <v>27.302136577200027</v>
      </c>
      <c r="J166" s="48">
        <v>34.76082412484998</v>
      </c>
      <c r="K166" s="48">
        <v>20.847455606499977</v>
      </c>
      <c r="N166" s="184"/>
    </row>
    <row r="167" spans="1:14" ht="13.5" thickBot="1">
      <c r="A167" s="32" t="s">
        <v>567</v>
      </c>
      <c r="B167" s="32" t="s">
        <v>189</v>
      </c>
      <c r="C167" s="88" t="s">
        <v>189</v>
      </c>
      <c r="D167" s="89">
        <v>0.25381684656415043</v>
      </c>
      <c r="E167" s="89">
        <v>0.24469781553183342</v>
      </c>
      <c r="F167" s="89">
        <v>0.3134210643144971</v>
      </c>
      <c r="G167" s="89">
        <v>0.27448992422271573</v>
      </c>
      <c r="H167" s="89">
        <v>0.025993090599680305</v>
      </c>
      <c r="I167" s="89">
        <v>0.27107791906689777</v>
      </c>
      <c r="J167" s="89">
        <v>0.352960878607068</v>
      </c>
      <c r="K167" s="89">
        <v>0.20624935187565446</v>
      </c>
      <c r="N167" s="184"/>
    </row>
    <row r="168" spans="3:14" ht="6" customHeight="1" thickTop="1">
      <c r="C168" s="51"/>
      <c r="D168" s="51"/>
      <c r="E168" s="51"/>
      <c r="F168" s="51"/>
      <c r="G168" s="51"/>
      <c r="H168" s="51"/>
      <c r="I168" s="51"/>
      <c r="J168" s="51"/>
      <c r="K168" s="51"/>
      <c r="N168" s="184"/>
    </row>
    <row r="169" spans="1:3" ht="12.75">
      <c r="A169" s="32" t="s">
        <v>493</v>
      </c>
      <c r="B169" s="32" t="s">
        <v>492</v>
      </c>
      <c r="C169" s="100" t="s">
        <v>643</v>
      </c>
    </row>
    <row r="170" spans="3:9" ht="12.75">
      <c r="C170" s="91"/>
      <c r="D170" s="91"/>
      <c r="E170" s="91"/>
      <c r="F170" s="91"/>
      <c r="G170" s="91"/>
      <c r="H170" s="91"/>
      <c r="I170" s="91"/>
    </row>
    <row r="171" spans="4:9" ht="12.75">
      <c r="D171" s="86"/>
      <c r="E171" s="86"/>
      <c r="F171" s="86"/>
      <c r="G171" s="86"/>
      <c r="H171" s="86"/>
      <c r="I171" s="86"/>
    </row>
    <row r="172" spans="1:3" ht="12.75">
      <c r="A172" s="32" t="s">
        <v>171</v>
      </c>
      <c r="B172" s="32" t="s">
        <v>171</v>
      </c>
      <c r="C172" s="63" t="s">
        <v>171</v>
      </c>
    </row>
    <row r="174" spans="1:9" ht="12.75">
      <c r="A174" s="32" t="s">
        <v>211</v>
      </c>
      <c r="B174" s="32" t="s">
        <v>83</v>
      </c>
      <c r="C174" s="60" t="s">
        <v>83</v>
      </c>
      <c r="D174" s="60"/>
      <c r="E174" s="60"/>
      <c r="F174" s="60"/>
      <c r="G174" s="60"/>
      <c r="H174" s="60"/>
      <c r="I174" s="60"/>
    </row>
    <row r="175" spans="3:11" ht="13.5" thickBot="1">
      <c r="C175" s="39"/>
      <c r="D175" s="40">
        <v>2010</v>
      </c>
      <c r="E175" s="40"/>
      <c r="F175" s="40"/>
      <c r="G175" s="40"/>
      <c r="H175" s="40">
        <v>2011</v>
      </c>
      <c r="I175" s="40"/>
      <c r="J175" s="40"/>
      <c r="K175" s="40"/>
    </row>
    <row r="176" spans="3:11" ht="14.25" thickBot="1" thickTop="1">
      <c r="C176" s="65"/>
      <c r="D176" s="41" t="str">
        <f>+D160</f>
        <v>1Q</v>
      </c>
      <c r="E176" s="41" t="str">
        <f aca="true" t="shared" si="7" ref="E176:J176">+E160</f>
        <v>2Q</v>
      </c>
      <c r="F176" s="41" t="str">
        <f t="shared" si="7"/>
        <v>3Q</v>
      </c>
      <c r="G176" s="41" t="str">
        <f t="shared" si="7"/>
        <v>4Q</v>
      </c>
      <c r="H176" s="41" t="str">
        <f t="shared" si="7"/>
        <v>1Q</v>
      </c>
      <c r="I176" s="41" t="str">
        <f t="shared" si="7"/>
        <v>2Q</v>
      </c>
      <c r="J176" s="41" t="str">
        <f t="shared" si="7"/>
        <v>3Q</v>
      </c>
      <c r="K176" s="41" t="str">
        <f>+K160</f>
        <v>4Q</v>
      </c>
    </row>
    <row r="177" spans="1:14" ht="13.5" thickTop="1">
      <c r="A177" s="32" t="s">
        <v>478</v>
      </c>
      <c r="B177" s="32" t="s">
        <v>478</v>
      </c>
      <c r="C177" s="92" t="s">
        <v>478</v>
      </c>
      <c r="D177" s="50">
        <v>139.23596561001082</v>
      </c>
      <c r="E177" s="50">
        <v>233.0345494399912</v>
      </c>
      <c r="F177" s="50">
        <v>140.06250071</v>
      </c>
      <c r="G177" s="50">
        <v>117.60785255000121</v>
      </c>
      <c r="H177" s="50">
        <v>259.09321466</v>
      </c>
      <c r="I177" s="50">
        <v>161.88799798000173</v>
      </c>
      <c r="J177" s="50">
        <v>157.384631479995</v>
      </c>
      <c r="K177" s="50">
        <v>63.12193994010545</v>
      </c>
      <c r="N177" s="184"/>
    </row>
    <row r="178" spans="1:14" ht="12.75">
      <c r="A178" s="32" t="s">
        <v>365</v>
      </c>
      <c r="B178" s="32" t="s">
        <v>154</v>
      </c>
      <c r="C178" s="93" t="s">
        <v>154</v>
      </c>
      <c r="D178" s="50">
        <v>70.4580192499999</v>
      </c>
      <c r="E178" s="50">
        <v>87.1850488900001</v>
      </c>
      <c r="F178" s="50">
        <v>85.17704907999999</v>
      </c>
      <c r="G178" s="50">
        <v>96.87253765999998</v>
      </c>
      <c r="H178" s="50">
        <v>98.17561973000001</v>
      </c>
      <c r="I178" s="50">
        <v>109.62319810999999</v>
      </c>
      <c r="J178" s="50">
        <v>100.25622005999898</v>
      </c>
      <c r="K178" s="50">
        <v>95.90197526000009</v>
      </c>
      <c r="N178" s="184"/>
    </row>
    <row r="179" spans="1:14" ht="12.75">
      <c r="A179" s="32" t="s">
        <v>399</v>
      </c>
      <c r="B179" s="32" t="s">
        <v>403</v>
      </c>
      <c r="C179" s="93" t="s">
        <v>403</v>
      </c>
      <c r="D179" s="69">
        <v>45.56014146000018</v>
      </c>
      <c r="E179" s="69">
        <v>-121.10391650312272</v>
      </c>
      <c r="F179" s="69">
        <v>-64.58876013705947</v>
      </c>
      <c r="G179" s="50">
        <v>15.527851600851022</v>
      </c>
      <c r="H179" s="50">
        <v>-31.36379995971106</v>
      </c>
      <c r="I179" s="50">
        <v>65.02794438822252</v>
      </c>
      <c r="J179" s="50">
        <v>-57.242756079644096</v>
      </c>
      <c r="K179" s="50">
        <v>-76.39606035643669</v>
      </c>
      <c r="N179" s="184"/>
    </row>
    <row r="180" spans="1:14" ht="12.75">
      <c r="A180" s="32" t="s">
        <v>366</v>
      </c>
      <c r="B180" s="32" t="s">
        <v>404</v>
      </c>
      <c r="C180" s="94" t="s">
        <v>404</v>
      </c>
      <c r="D180" s="69">
        <v>-43.73900000000005</v>
      </c>
      <c r="E180" s="69">
        <v>-72.88523348687744</v>
      </c>
      <c r="F180" s="69">
        <v>-23.309566072940513</v>
      </c>
      <c r="G180" s="50">
        <v>-76.75962357085072</v>
      </c>
      <c r="H180" s="50">
        <v>-357.6430123602893</v>
      </c>
      <c r="I180" s="50">
        <v>101.34937683177759</v>
      </c>
      <c r="J180" s="50">
        <v>-12.20285744035607</v>
      </c>
      <c r="K180" s="50">
        <v>63.79612660643693</v>
      </c>
      <c r="N180" s="184"/>
    </row>
    <row r="181" spans="1:14" ht="13.5" thickBot="1">
      <c r="A181" s="32" t="s">
        <v>400</v>
      </c>
      <c r="B181" s="32" t="s">
        <v>148</v>
      </c>
      <c r="C181" s="95" t="s">
        <v>148</v>
      </c>
      <c r="D181" s="55">
        <v>211.51512632001084</v>
      </c>
      <c r="E181" s="55">
        <v>126.23044833999114</v>
      </c>
      <c r="F181" s="55">
        <v>137.34122358000008</v>
      </c>
      <c r="G181" s="48">
        <v>153.2486182400014</v>
      </c>
      <c r="H181" s="48">
        <v>-31.73797793000034</v>
      </c>
      <c r="I181" s="48">
        <v>437.8885173100019</v>
      </c>
      <c r="J181" s="48">
        <v>188.19523801999378</v>
      </c>
      <c r="K181" s="48">
        <v>146.42398145010577</v>
      </c>
      <c r="N181" s="184"/>
    </row>
    <row r="182" spans="3:14" ht="6" customHeight="1" thickTop="1">
      <c r="C182" s="96"/>
      <c r="D182" s="84"/>
      <c r="E182" s="84"/>
      <c r="F182" s="84"/>
      <c r="G182" s="84"/>
      <c r="H182" s="84"/>
      <c r="I182" s="84"/>
      <c r="J182" s="84"/>
      <c r="K182" s="84"/>
      <c r="N182" s="184"/>
    </row>
    <row r="183" spans="1:14" ht="12.75">
      <c r="A183" s="32" t="s">
        <v>367</v>
      </c>
      <c r="B183" s="32" t="s">
        <v>180</v>
      </c>
      <c r="C183" s="92" t="s">
        <v>180</v>
      </c>
      <c r="D183" s="50">
        <v>-17.8884627</v>
      </c>
      <c r="E183" s="50">
        <v>-22.045227209999997</v>
      </c>
      <c r="F183" s="50">
        <v>-19.702127520000005</v>
      </c>
      <c r="G183" s="50">
        <v>-26.871356989999995</v>
      </c>
      <c r="H183" s="50">
        <v>-21.25644697</v>
      </c>
      <c r="I183" s="50">
        <v>-29.699170409999994</v>
      </c>
      <c r="J183" s="50">
        <v>-30.75367612000001</v>
      </c>
      <c r="K183" s="50">
        <v>-37.777714500000016</v>
      </c>
      <c r="N183" s="184"/>
    </row>
    <row r="184" spans="1:14" ht="12.75">
      <c r="A184" s="32" t="s">
        <v>368</v>
      </c>
      <c r="B184" s="32" t="s">
        <v>156</v>
      </c>
      <c r="C184" s="93" t="s">
        <v>156</v>
      </c>
      <c r="D184" s="50">
        <v>-3.224</v>
      </c>
      <c r="E184" s="50">
        <v>-16.082741008405897</v>
      </c>
      <c r="F184" s="50">
        <v>-50.225664565493105</v>
      </c>
      <c r="G184" s="50">
        <v>-38.316594426101005</v>
      </c>
      <c r="H184" s="50">
        <v>-27.47808328322657</v>
      </c>
      <c r="I184" s="50">
        <v>-30.621948703367433</v>
      </c>
      <c r="J184" s="50">
        <v>-62.893741013406</v>
      </c>
      <c r="K184" s="50">
        <v>-66.09331547297586</v>
      </c>
      <c r="N184" s="184"/>
    </row>
    <row r="185" spans="1:14" ht="12.75">
      <c r="A185" s="32" t="s">
        <v>401</v>
      </c>
      <c r="B185" s="32" t="s">
        <v>405</v>
      </c>
      <c r="C185" s="93" t="s">
        <v>405</v>
      </c>
      <c r="D185" s="69">
        <v>-251.6303609999998</v>
      </c>
      <c r="E185" s="69">
        <v>129.23944168000003</v>
      </c>
      <c r="F185" s="69">
        <v>154.49937593000007</v>
      </c>
      <c r="G185" s="50">
        <v>119.03463315999969</v>
      </c>
      <c r="H185" s="50">
        <v>132.32745217000038</v>
      </c>
      <c r="I185" s="50">
        <v>-168.05526837999997</v>
      </c>
      <c r="J185" s="50">
        <v>-56.23960221000026</v>
      </c>
      <c r="K185" s="50">
        <v>-10.891917990000039</v>
      </c>
      <c r="N185" s="184"/>
    </row>
    <row r="186" spans="1:14" ht="13.5" thickBot="1">
      <c r="A186" s="32" t="s">
        <v>568</v>
      </c>
      <c r="B186" s="32" t="s">
        <v>155</v>
      </c>
      <c r="C186" s="97" t="s">
        <v>155</v>
      </c>
      <c r="D186" s="55">
        <v>-61.22769737998894</v>
      </c>
      <c r="E186" s="55">
        <v>217.3419218015853</v>
      </c>
      <c r="F186" s="55">
        <v>221.91280742450704</v>
      </c>
      <c r="G186" s="48">
        <v>207.09529998390008</v>
      </c>
      <c r="H186" s="48">
        <v>51.85494398677348</v>
      </c>
      <c r="I186" s="48">
        <v>209.51212981663446</v>
      </c>
      <c r="J186" s="48">
        <v>38.30821867658739</v>
      </c>
      <c r="K186" s="48">
        <v>31.661033487129885</v>
      </c>
      <c r="N186" s="184"/>
    </row>
    <row r="187" spans="3:14" ht="6" customHeight="1" thickTop="1">
      <c r="C187" s="84"/>
      <c r="D187" s="84"/>
      <c r="E187" s="84"/>
      <c r="F187" s="84"/>
      <c r="G187" s="84"/>
      <c r="H187" s="84"/>
      <c r="I187" s="84"/>
      <c r="J187" s="84"/>
      <c r="K187" s="84"/>
      <c r="N187" s="184"/>
    </row>
    <row r="188" spans="1:14" ht="12.75">
      <c r="A188" s="32" t="s">
        <v>402</v>
      </c>
      <c r="B188" s="32" t="s">
        <v>406</v>
      </c>
      <c r="C188" s="92" t="s">
        <v>644</v>
      </c>
      <c r="D188" s="50">
        <v>-242.7938366899996</v>
      </c>
      <c r="E188" s="50">
        <v>-361.41985475992203</v>
      </c>
      <c r="F188" s="50">
        <v>-366.6114440699996</v>
      </c>
      <c r="G188" s="50">
        <v>-399.93500049007923</v>
      </c>
      <c r="H188" s="50">
        <v>-294.71940205999994</v>
      </c>
      <c r="I188" s="50">
        <v>-299.99988358999934</v>
      </c>
      <c r="J188" s="50">
        <v>-176.39646996999943</v>
      </c>
      <c r="K188" s="50">
        <v>-208.26295537999988</v>
      </c>
      <c r="N188" s="184"/>
    </row>
    <row r="189" spans="1:14" ht="12.75">
      <c r="A189" s="32" t="s">
        <v>369</v>
      </c>
      <c r="B189" s="32" t="s">
        <v>157</v>
      </c>
      <c r="C189" s="92" t="s">
        <v>157</v>
      </c>
      <c r="D189" s="50">
        <v>0.59</v>
      </c>
      <c r="E189" s="50">
        <v>-92.91229879</v>
      </c>
      <c r="F189" s="50">
        <v>-41.91933022146628</v>
      </c>
      <c r="G189" s="50">
        <v>27.297874751466253</v>
      </c>
      <c r="H189" s="50">
        <v>0</v>
      </c>
      <c r="I189" s="50">
        <v>-86.46566693058823</v>
      </c>
      <c r="J189" s="50">
        <v>6.64647623058822</v>
      </c>
      <c r="K189" s="50">
        <v>26.57225312913097</v>
      </c>
      <c r="N189" s="184"/>
    </row>
    <row r="190" spans="1:14" ht="13.5" thickBot="1">
      <c r="A190" s="32" t="s">
        <v>246</v>
      </c>
      <c r="B190" s="32" t="s">
        <v>88</v>
      </c>
      <c r="C190" s="92" t="s">
        <v>88</v>
      </c>
      <c r="D190" s="50">
        <v>8.692359039989075</v>
      </c>
      <c r="E190" s="50">
        <v>-24.624400341663588</v>
      </c>
      <c r="F190" s="50">
        <v>-23.266175173040377</v>
      </c>
      <c r="G190" s="50">
        <v>20.037481944709622</v>
      </c>
      <c r="H190" s="50">
        <v>3.721007053228674</v>
      </c>
      <c r="I190" s="50">
        <v>32.228353363953886</v>
      </c>
      <c r="J190" s="50">
        <v>-38.8767123171773</v>
      </c>
      <c r="K190" s="50">
        <v>24.432585173726636</v>
      </c>
      <c r="N190" s="184"/>
    </row>
    <row r="191" spans="3:14" ht="6" customHeight="1" thickTop="1">
      <c r="C191" s="96"/>
      <c r="D191" s="84"/>
      <c r="E191" s="84"/>
      <c r="F191" s="84"/>
      <c r="G191" s="84"/>
      <c r="H191" s="84"/>
      <c r="I191" s="84"/>
      <c r="J191" s="84"/>
      <c r="K191" s="84"/>
      <c r="N191" s="184"/>
    </row>
    <row r="192" spans="1:14" ht="13.5" thickBot="1">
      <c r="A192" s="32" t="s">
        <v>149</v>
      </c>
      <c r="B192" s="32" t="s">
        <v>149</v>
      </c>
      <c r="C192" s="98" t="s">
        <v>149</v>
      </c>
      <c r="D192" s="48">
        <v>-294.7391750299995</v>
      </c>
      <c r="E192" s="48">
        <v>-261.6146320900002</v>
      </c>
      <c r="F192" s="48">
        <v>-209.88414203999912</v>
      </c>
      <c r="G192" s="48">
        <v>-145.50434381000332</v>
      </c>
      <c r="H192" s="48">
        <v>-239.14345101999777</v>
      </c>
      <c r="I192" s="48">
        <v>-144.7250673399992</v>
      </c>
      <c r="J192" s="48">
        <v>-170.31848738000116</v>
      </c>
      <c r="K192" s="48">
        <v>-125.5970835900124</v>
      </c>
      <c r="N192" s="184"/>
    </row>
    <row r="193" spans="3:11" ht="6" customHeight="1" thickTop="1">
      <c r="C193" s="99"/>
      <c r="D193" s="51"/>
      <c r="E193" s="51"/>
      <c r="F193" s="51"/>
      <c r="G193" s="51"/>
      <c r="H193" s="51"/>
      <c r="I193" s="51"/>
      <c r="J193" s="51"/>
      <c r="K193" s="51"/>
    </row>
    <row r="194" spans="1:3" ht="12.75">
      <c r="A194" s="32" t="s">
        <v>503</v>
      </c>
      <c r="B194" s="100" t="s">
        <v>483</v>
      </c>
      <c r="C194" s="100" t="s">
        <v>483</v>
      </c>
    </row>
    <row r="195" spans="2:3" ht="12.75">
      <c r="B195" s="100"/>
      <c r="C195" s="100"/>
    </row>
    <row r="197" spans="1:3" ht="12.75">
      <c r="A197" s="32" t="s">
        <v>201</v>
      </c>
      <c r="B197" s="32" t="s">
        <v>5</v>
      </c>
      <c r="C197" s="37" t="s">
        <v>5</v>
      </c>
    </row>
    <row r="199" spans="1:9" ht="12.75">
      <c r="A199" s="32" t="s">
        <v>211</v>
      </c>
      <c r="B199" s="32" t="s">
        <v>83</v>
      </c>
      <c r="C199" s="60" t="s">
        <v>83</v>
      </c>
      <c r="D199" s="60"/>
      <c r="E199" s="60"/>
      <c r="F199" s="60"/>
      <c r="G199" s="60"/>
      <c r="H199" s="60"/>
      <c r="I199" s="60"/>
    </row>
    <row r="200" spans="3:11" ht="13.5" thickBot="1">
      <c r="C200" s="39"/>
      <c r="D200" s="40">
        <v>2010</v>
      </c>
      <c r="E200" s="40"/>
      <c r="F200" s="40"/>
      <c r="G200" s="40"/>
      <c r="H200" s="40">
        <v>2011</v>
      </c>
      <c r="I200" s="40"/>
      <c r="J200" s="40"/>
      <c r="K200" s="40"/>
    </row>
    <row r="201" spans="3:11" ht="14.25" thickBot="1" thickTop="1">
      <c r="C201" s="65"/>
      <c r="D201" s="41" t="str">
        <f>+D176</f>
        <v>1Q</v>
      </c>
      <c r="E201" s="41" t="str">
        <f aca="true" t="shared" si="8" ref="E201:J201">+E176</f>
        <v>2Q</v>
      </c>
      <c r="F201" s="41" t="str">
        <f t="shared" si="8"/>
        <v>3Q</v>
      </c>
      <c r="G201" s="41" t="str">
        <f t="shared" si="8"/>
        <v>4Q</v>
      </c>
      <c r="H201" s="41" t="str">
        <f t="shared" si="8"/>
        <v>1Q</v>
      </c>
      <c r="I201" s="41" t="str">
        <f t="shared" si="8"/>
        <v>2Q</v>
      </c>
      <c r="J201" s="41" t="str">
        <f t="shared" si="8"/>
        <v>3Q</v>
      </c>
      <c r="K201" s="41" t="str">
        <f>+K176</f>
        <v>4Q</v>
      </c>
    </row>
    <row r="202" spans="1:15" ht="13.5" thickTop="1">
      <c r="A202" s="32" t="s">
        <v>228</v>
      </c>
      <c r="B202" s="32" t="s">
        <v>89</v>
      </c>
      <c r="C202" s="45" t="s">
        <v>89</v>
      </c>
      <c r="D202" s="50">
        <v>77.58271828820074</v>
      </c>
      <c r="E202" s="50">
        <v>68.77797217179926</v>
      </c>
      <c r="F202" s="50">
        <v>96.1204724398336</v>
      </c>
      <c r="G202" s="50">
        <v>98.99321575554208</v>
      </c>
      <c r="H202" s="50">
        <v>59.49735845</v>
      </c>
      <c r="I202" s="50">
        <v>81.24201093999997</v>
      </c>
      <c r="J202" s="50">
        <v>56.92666060000002</v>
      </c>
      <c r="K202" s="50">
        <v>91.33810156000007</v>
      </c>
      <c r="O202" s="184"/>
    </row>
    <row r="203" spans="1:15" ht="12.75">
      <c r="A203" s="32" t="s">
        <v>235</v>
      </c>
      <c r="B203" s="32" t="s">
        <v>90</v>
      </c>
      <c r="C203" s="76" t="s">
        <v>90</v>
      </c>
      <c r="D203" s="50">
        <v>96.3</v>
      </c>
      <c r="E203" s="50">
        <v>189.972895280005</v>
      </c>
      <c r="F203" s="50">
        <v>276.000031619996</v>
      </c>
      <c r="G203" s="50">
        <v>237.810130740001</v>
      </c>
      <c r="H203" s="50">
        <v>230.08753395</v>
      </c>
      <c r="I203" s="50">
        <v>181.97173028565274</v>
      </c>
      <c r="J203" s="50">
        <v>148.18480209434705</v>
      </c>
      <c r="K203" s="50">
        <v>80.76924722000001</v>
      </c>
      <c r="O203" s="184"/>
    </row>
    <row r="204" spans="1:15" ht="12.75">
      <c r="A204" s="32" t="s">
        <v>91</v>
      </c>
      <c r="B204" s="32" t="s">
        <v>91</v>
      </c>
      <c r="C204" s="76" t="s">
        <v>91</v>
      </c>
      <c r="D204" s="50">
        <v>16.03906513</v>
      </c>
      <c r="E204" s="50">
        <v>28.39680133</v>
      </c>
      <c r="F204" s="50">
        <v>12.247521610000007</v>
      </c>
      <c r="G204" s="50">
        <v>30.27196235000001</v>
      </c>
      <c r="H204" s="50">
        <v>12.10877461</v>
      </c>
      <c r="I204" s="50">
        <v>12.316406989999999</v>
      </c>
      <c r="J204" s="50">
        <v>12.431716180000006</v>
      </c>
      <c r="K204" s="50">
        <v>18.117700629999995</v>
      </c>
      <c r="O204" s="184"/>
    </row>
    <row r="205" spans="1:15" ht="12.75">
      <c r="A205" s="32" t="s">
        <v>246</v>
      </c>
      <c r="B205" s="32" t="s">
        <v>88</v>
      </c>
      <c r="C205" s="76" t="s">
        <v>88</v>
      </c>
      <c r="D205" s="50">
        <v>1.71714835</v>
      </c>
      <c r="E205" s="50">
        <v>0.49478206999999985</v>
      </c>
      <c r="F205" s="50">
        <v>0.6687992199999999</v>
      </c>
      <c r="G205" s="50">
        <v>1.6978844699999995</v>
      </c>
      <c r="H205" s="50">
        <v>0.33874097</v>
      </c>
      <c r="I205" s="50">
        <v>2.09183912</v>
      </c>
      <c r="J205" s="50">
        <v>0.58453036</v>
      </c>
      <c r="K205" s="50">
        <v>1.8964188700000006</v>
      </c>
      <c r="O205" s="184"/>
    </row>
    <row r="206" spans="1:15" ht="13.5" thickBot="1">
      <c r="A206" s="32" t="s">
        <v>201</v>
      </c>
      <c r="B206" s="32" t="s">
        <v>5</v>
      </c>
      <c r="C206" s="44" t="s">
        <v>5</v>
      </c>
      <c r="D206" s="48">
        <v>191.63893176820076</v>
      </c>
      <c r="E206" s="48">
        <v>287.642450851804</v>
      </c>
      <c r="F206" s="48">
        <v>385.03682488982963</v>
      </c>
      <c r="G206" s="48">
        <v>368.77319331554315</v>
      </c>
      <c r="H206" s="48">
        <v>302.03240798</v>
      </c>
      <c r="I206" s="48">
        <v>277.6219873356527</v>
      </c>
      <c r="J206" s="48">
        <v>218.12770923434707</v>
      </c>
      <c r="K206" s="48">
        <v>192.12146828000007</v>
      </c>
      <c r="O206" s="184"/>
    </row>
    <row r="207" spans="3:11" ht="6" customHeight="1" thickTop="1">
      <c r="C207" s="51"/>
      <c r="D207" s="51"/>
      <c r="E207" s="51"/>
      <c r="F207" s="51"/>
      <c r="G207" s="51"/>
      <c r="H207" s="51"/>
      <c r="I207" s="51"/>
      <c r="J207" s="51"/>
      <c r="K207" s="51"/>
    </row>
    <row r="210" spans="3:11" ht="12.75">
      <c r="C210" s="72"/>
      <c r="D210" s="72"/>
      <c r="E210" s="72"/>
      <c r="F210" s="72"/>
      <c r="G210" s="72"/>
      <c r="H210" s="72"/>
      <c r="I210" s="72"/>
      <c r="J210" s="72"/>
      <c r="K210" s="72"/>
    </row>
    <row r="211" spans="1:11" ht="12.75">
      <c r="A211" s="32" t="s">
        <v>458</v>
      </c>
      <c r="B211" s="32" t="s">
        <v>459</v>
      </c>
      <c r="C211" s="37" t="s">
        <v>459</v>
      </c>
      <c r="D211" s="37"/>
      <c r="E211" s="37"/>
      <c r="F211" s="37"/>
      <c r="G211" s="37"/>
      <c r="H211" s="37"/>
      <c r="I211" s="37"/>
      <c r="J211" s="37"/>
      <c r="K211" s="37"/>
    </row>
    <row r="214" spans="1:9" ht="12.75">
      <c r="A214" s="32" t="s">
        <v>566</v>
      </c>
      <c r="B214" s="32" t="s">
        <v>126</v>
      </c>
      <c r="C214" s="60" t="s">
        <v>126</v>
      </c>
      <c r="D214" s="60"/>
      <c r="E214" s="60"/>
      <c r="F214" s="60"/>
      <c r="G214" s="58"/>
      <c r="H214" s="58"/>
      <c r="I214" s="58"/>
    </row>
    <row r="215" spans="3:8" ht="13.5" thickBot="1">
      <c r="C215" s="39"/>
      <c r="D215" s="40">
        <v>2010</v>
      </c>
      <c r="E215" s="40">
        <v>2011</v>
      </c>
      <c r="F215" s="40"/>
      <c r="G215" s="40"/>
      <c r="H215" s="40"/>
    </row>
    <row r="216" spans="3:8" ht="14.25" thickBot="1" thickTop="1">
      <c r="C216" s="41"/>
      <c r="D216" s="102" t="s">
        <v>127</v>
      </c>
      <c r="E216" s="102" t="s">
        <v>163</v>
      </c>
      <c r="F216" s="102" t="s">
        <v>499</v>
      </c>
      <c r="G216" s="102" t="s">
        <v>523</v>
      </c>
      <c r="H216" s="102" t="str">
        <f>+D216</f>
        <v>Dec, 31</v>
      </c>
    </row>
    <row r="217" spans="1:11" ht="13.5" thickTop="1">
      <c r="A217" s="32" t="s">
        <v>569</v>
      </c>
      <c r="B217" s="32" t="s">
        <v>106</v>
      </c>
      <c r="C217" s="45" t="s">
        <v>106</v>
      </c>
      <c r="D217" s="50">
        <v>5425.876142249999</v>
      </c>
      <c r="E217" s="50">
        <v>5620.64343064</v>
      </c>
      <c r="F217" s="50">
        <v>5781.622633280001</v>
      </c>
      <c r="G217" s="50">
        <v>5884.209961729999</v>
      </c>
      <c r="H217" s="50">
        <v>5998.80530289</v>
      </c>
      <c r="K217" s="184"/>
    </row>
    <row r="218" spans="1:11" ht="12.75">
      <c r="A218" s="32" t="s">
        <v>370</v>
      </c>
      <c r="B218" s="32" t="s">
        <v>119</v>
      </c>
      <c r="C218" s="45" t="s">
        <v>119</v>
      </c>
      <c r="D218" s="50">
        <v>791.5634231306686</v>
      </c>
      <c r="E218" s="50">
        <v>1149.206435490958</v>
      </c>
      <c r="F218" s="50">
        <v>1047.8570586591804</v>
      </c>
      <c r="G218" s="50">
        <v>1060.0599160995364</v>
      </c>
      <c r="H218" s="50">
        <v>996.2637894930996</v>
      </c>
      <c r="K218" s="184"/>
    </row>
    <row r="219" spans="1:11" ht="12.75">
      <c r="A219" s="32" t="s">
        <v>570</v>
      </c>
      <c r="B219" s="32" t="s">
        <v>120</v>
      </c>
      <c r="C219" s="76" t="s">
        <v>120</v>
      </c>
      <c r="D219" s="50">
        <v>-335.94181499</v>
      </c>
      <c r="E219" s="50">
        <v>-383.04787067999996</v>
      </c>
      <c r="F219" s="50">
        <v>-395.77659342000004</v>
      </c>
      <c r="G219" s="50">
        <v>-371.11148629</v>
      </c>
      <c r="H219" s="50">
        <v>-406.60260905999996</v>
      </c>
      <c r="K219" s="184"/>
    </row>
    <row r="220" spans="1:11" ht="12.75">
      <c r="A220" s="32" t="s">
        <v>371</v>
      </c>
      <c r="B220" s="32" t="s">
        <v>121</v>
      </c>
      <c r="C220" s="76" t="s">
        <v>121</v>
      </c>
      <c r="D220" s="50">
        <v>-333.37013258066855</v>
      </c>
      <c r="E220" s="50">
        <v>-430.94034693095796</v>
      </c>
      <c r="F220" s="50">
        <v>-344.0575590391805</v>
      </c>
      <c r="G220" s="50">
        <v>-230.57520074953618</v>
      </c>
      <c r="H220" s="50">
        <v>-142.92186881309988</v>
      </c>
      <c r="K220" s="184"/>
    </row>
    <row r="221" spans="3:11" ht="13.5" thickBot="1">
      <c r="C221" s="76"/>
      <c r="D221" s="48">
        <v>5548.127617809999</v>
      </c>
      <c r="E221" s="48">
        <v>5955.86164852</v>
      </c>
      <c r="F221" s="48">
        <v>6089.6455394800005</v>
      </c>
      <c r="G221" s="48">
        <v>6342.583190789999</v>
      </c>
      <c r="H221" s="48">
        <v>6445.54461451</v>
      </c>
      <c r="K221" s="184"/>
    </row>
    <row r="222" spans="3:11" ht="6" customHeight="1" thickTop="1">
      <c r="C222" s="84"/>
      <c r="D222" s="49"/>
      <c r="E222" s="49"/>
      <c r="F222" s="49"/>
      <c r="G222" s="49"/>
      <c r="H222" s="49"/>
      <c r="K222" s="184"/>
    </row>
    <row r="223" spans="1:11" ht="12.75">
      <c r="A223" s="32" t="s">
        <v>372</v>
      </c>
      <c r="B223" s="32" t="s">
        <v>97</v>
      </c>
      <c r="C223" s="76" t="s">
        <v>97</v>
      </c>
      <c r="D223" s="50">
        <v>616.461424309999</v>
      </c>
      <c r="E223" s="50">
        <v>930.476975549999</v>
      </c>
      <c r="F223" s="50">
        <v>1073.027543059999</v>
      </c>
      <c r="G223" s="50">
        <v>1034.678332239999</v>
      </c>
      <c r="H223" s="50">
        <v>1528.346551739998</v>
      </c>
      <c r="K223" s="184"/>
    </row>
    <row r="224" spans="1:11" ht="12.75">
      <c r="A224" s="32" t="s">
        <v>373</v>
      </c>
      <c r="B224" s="32" t="s">
        <v>96</v>
      </c>
      <c r="C224" s="76" t="s">
        <v>96</v>
      </c>
      <c r="D224" s="50">
        <v>2412.02319162</v>
      </c>
      <c r="E224" s="50">
        <v>2497.87389316</v>
      </c>
      <c r="F224" s="50">
        <v>2367.0533405999904</v>
      </c>
      <c r="G224" s="50">
        <v>2587.99772354999</v>
      </c>
      <c r="H224" s="50">
        <v>2274.2142884900004</v>
      </c>
      <c r="K224" s="184"/>
    </row>
    <row r="225" spans="1:11" ht="12.75">
      <c r="A225" s="32" t="s">
        <v>374</v>
      </c>
      <c r="B225" s="32" t="s">
        <v>98</v>
      </c>
      <c r="C225" s="44" t="s">
        <v>98</v>
      </c>
      <c r="D225" s="48">
        <v>3028.484615929999</v>
      </c>
      <c r="E225" s="48">
        <v>3428.3508687099993</v>
      </c>
      <c r="F225" s="48">
        <v>3440.0808836599895</v>
      </c>
      <c r="G225" s="48">
        <v>3622.676055789989</v>
      </c>
      <c r="H225" s="48">
        <v>3802.5608402299986</v>
      </c>
      <c r="K225" s="184"/>
    </row>
    <row r="226" spans="1:11" ht="12.75">
      <c r="A226" s="32" t="s">
        <v>215</v>
      </c>
      <c r="B226" s="32" t="s">
        <v>99</v>
      </c>
      <c r="C226" s="76" t="s">
        <v>99</v>
      </c>
      <c r="D226" s="50">
        <v>191.42656195999916</v>
      </c>
      <c r="E226" s="50">
        <f>+E225-E227</f>
        <v>349.7508687099994</v>
      </c>
      <c r="F226" s="50">
        <v>231.9054095699894</v>
      </c>
      <c r="G226" s="50">
        <v>244.18209431998912</v>
      </c>
      <c r="H226" s="50">
        <v>298.4697951699991</v>
      </c>
      <c r="K226" s="184"/>
    </row>
    <row r="227" spans="1:11" ht="12.75">
      <c r="A227" s="32" t="s">
        <v>216</v>
      </c>
      <c r="B227" s="32" t="s">
        <v>100</v>
      </c>
      <c r="C227" s="44" t="s">
        <v>100</v>
      </c>
      <c r="D227" s="48">
        <v>2837.05805397</v>
      </c>
      <c r="E227" s="48">
        <v>3078.6</v>
      </c>
      <c r="F227" s="48">
        <v>3208.17547409</v>
      </c>
      <c r="G227" s="48">
        <v>3378.4939614699997</v>
      </c>
      <c r="H227" s="50">
        <v>3504.0910450599995</v>
      </c>
      <c r="K227" s="184"/>
    </row>
    <row r="228" spans="1:11" ht="12.75">
      <c r="A228" s="32" t="s">
        <v>327</v>
      </c>
      <c r="B228" s="32" t="s">
        <v>95</v>
      </c>
      <c r="C228" s="44" t="s">
        <v>95</v>
      </c>
      <c r="D228" s="48">
        <v>2711.069563839988</v>
      </c>
      <c r="E228" s="48">
        <v>2876.2667056699875</v>
      </c>
      <c r="F228" s="48">
        <v>2881.4700653899895</v>
      </c>
      <c r="G228" s="48">
        <v>2964.0892293199886</v>
      </c>
      <c r="H228" s="50">
        <v>2941.4535694499873</v>
      </c>
      <c r="K228" s="184"/>
    </row>
    <row r="229" spans="1:11" ht="13.5" thickBot="1">
      <c r="A229" s="32" t="s">
        <v>375</v>
      </c>
      <c r="B229" s="32" t="s">
        <v>105</v>
      </c>
      <c r="C229" s="107" t="s">
        <v>105</v>
      </c>
      <c r="D229" s="48">
        <v>5548.127617809988</v>
      </c>
      <c r="E229" s="48">
        <f>+E228+E227</f>
        <v>5954.866705669987</v>
      </c>
      <c r="F229" s="48">
        <v>6089.64553947999</v>
      </c>
      <c r="G229" s="48">
        <v>6342.583190789988</v>
      </c>
      <c r="H229" s="48">
        <v>6445.544614509987</v>
      </c>
      <c r="K229" s="184"/>
    </row>
    <row r="230" spans="3:8" ht="6" customHeight="1" thickTop="1">
      <c r="C230" s="51"/>
      <c r="D230" s="51"/>
      <c r="E230" s="51"/>
      <c r="F230" s="51"/>
      <c r="G230" s="51"/>
      <c r="H230" s="51"/>
    </row>
    <row r="233" spans="1:2" ht="12.75">
      <c r="A233" s="32" t="s">
        <v>441</v>
      </c>
      <c r="B233" s="32" t="s">
        <v>165</v>
      </c>
    </row>
    <row r="234" spans="1:2" ht="12.75">
      <c r="A234" s="32" t="s">
        <v>502</v>
      </c>
      <c r="B234" s="32" t="s">
        <v>498</v>
      </c>
    </row>
    <row r="235" spans="1:2" ht="12.75">
      <c r="A235" s="32" t="s">
        <v>524</v>
      </c>
      <c r="B235" s="32" t="s">
        <v>509</v>
      </c>
    </row>
    <row r="236" spans="1:2" ht="12.75">
      <c r="A236" s="32" t="s">
        <v>442</v>
      </c>
      <c r="B236" s="32" t="s">
        <v>124</v>
      </c>
    </row>
    <row r="238" spans="1:2" ht="12.75">
      <c r="A238" s="32" t="s">
        <v>443</v>
      </c>
      <c r="B238" s="32" t="s">
        <v>127</v>
      </c>
    </row>
    <row r="239" spans="1:2" ht="12.75">
      <c r="A239" s="32" t="s">
        <v>163</v>
      </c>
      <c r="B239" s="32" t="s">
        <v>163</v>
      </c>
    </row>
    <row r="240" spans="1:2" ht="12.75">
      <c r="A240" s="32" t="s">
        <v>499</v>
      </c>
      <c r="B240" s="32" t="s">
        <v>499</v>
      </c>
    </row>
    <row r="241" spans="1:2" ht="12.75">
      <c r="A241" s="32" t="s">
        <v>510</v>
      </c>
      <c r="B241" s="32" t="s">
        <v>523</v>
      </c>
    </row>
  </sheetData>
  <sheetProtection/>
  <hyperlinks>
    <hyperlink ref="C6" location="'Financial Review'!C19" display="Income statement"/>
    <hyperlink ref="C7" location="'Financial Review'!C64" display="Income statement items"/>
    <hyperlink ref="C8" location="'Financial Review'!C65" display="Sales and Services Rendered"/>
    <hyperlink ref="C9" location="'Financial Review'!C82" display="Operating expenses"/>
    <hyperlink ref="C10" location="'Financial Review'!C102" display="Depreciations &amp; Amortisations"/>
    <hyperlink ref="C17" location="'Financial Review'!C211" display="Balance Sheet"/>
    <hyperlink ref="L5" location="'Table of Contents'!C5" display="Índice"/>
    <hyperlink ref="C11" location="'Financial Review'!C119" display="Provisions"/>
    <hyperlink ref="C13" location="'Financial Review'!C156" display="Income Tax"/>
    <hyperlink ref="C16" location="'Financial Review'!C197" display="Capital expenditures"/>
    <hyperlink ref="C14" location="'Financial Review'!C172" display="Cash Flow"/>
    <hyperlink ref="C5" location="'Financial Review'!C1" display="Informação Financeira"/>
    <hyperlink ref="C15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2" r:id="rId2"/>
  <rowBreaks count="2" manualBreakCount="2">
    <brk id="99" min="2" max="30" man="1"/>
    <brk id="195" min="2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31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2" sqref="D12:J12"/>
    </sheetView>
  </sheetViews>
  <sheetFormatPr defaultColWidth="9.140625" defaultRowHeight="12.75"/>
  <cols>
    <col min="1" max="2" width="9.140625" style="32" hidden="1" customWidth="1"/>
    <col min="3" max="3" width="17.00390625" style="32" customWidth="1"/>
    <col min="4" max="37" width="9.140625" style="32" customWidth="1"/>
    <col min="38" max="16384" width="9.140625" style="32" customWidth="1"/>
  </cols>
  <sheetData>
    <row r="1" spans="1:2" ht="12.75">
      <c r="A1" s="32" t="s">
        <v>378</v>
      </c>
      <c r="B1" s="32" t="s">
        <v>10</v>
      </c>
    </row>
    <row r="2" spans="1:2" ht="12.75">
      <c r="A2" s="32" t="s">
        <v>209</v>
      </c>
      <c r="B2" s="32" t="s">
        <v>210</v>
      </c>
    </row>
    <row r="3" spans="1:2" ht="12.75">
      <c r="A3" s="32" t="s">
        <v>158</v>
      </c>
      <c r="B3" s="32" t="s">
        <v>208</v>
      </c>
    </row>
    <row r="4" spans="15:21" ht="12.75">
      <c r="O4" s="34" t="s">
        <v>10</v>
      </c>
      <c r="P4" s="61"/>
      <c r="Q4" s="61"/>
      <c r="R4" s="61"/>
      <c r="S4" s="61"/>
      <c r="T4" s="61"/>
      <c r="U4" s="61"/>
    </row>
    <row r="5" spans="1:13" ht="12.75">
      <c r="A5" s="32" t="s">
        <v>202</v>
      </c>
      <c r="B5" s="32" t="s">
        <v>166</v>
      </c>
      <c r="C5" s="34" t="s">
        <v>166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2.75"/>
    <row r="8" spans="1:11" ht="12.75">
      <c r="A8" s="32" t="s">
        <v>202</v>
      </c>
      <c r="B8" s="32" t="s">
        <v>166</v>
      </c>
      <c r="C8" s="62" t="s">
        <v>166</v>
      </c>
      <c r="D8" s="63"/>
      <c r="E8" s="63"/>
      <c r="F8" s="63"/>
      <c r="G8" s="63"/>
      <c r="H8" s="63"/>
      <c r="I8" s="63"/>
      <c r="J8" s="63"/>
      <c r="K8" s="63"/>
    </row>
    <row r="10" spans="1:5" ht="12.75">
      <c r="A10" s="32" t="s">
        <v>211</v>
      </c>
      <c r="B10" s="32" t="s">
        <v>83</v>
      </c>
      <c r="C10" s="60" t="s">
        <v>83</v>
      </c>
      <c r="D10" s="60"/>
      <c r="E10" s="60"/>
    </row>
    <row r="11" spans="3:13" ht="13.5" thickBot="1">
      <c r="C11" s="39"/>
      <c r="D11" s="40">
        <v>2010</v>
      </c>
      <c r="E11" s="40"/>
      <c r="F11" s="40">
        <v>2011</v>
      </c>
      <c r="G11" s="40"/>
      <c r="H11" s="40"/>
      <c r="I11" s="40"/>
      <c r="J11" s="40"/>
      <c r="K11" s="40"/>
      <c r="L11" s="40"/>
      <c r="M11" s="40"/>
    </row>
    <row r="12" spans="3:13" ht="14.25" thickBot="1" thickTop="1">
      <c r="C12" s="65"/>
      <c r="D12" s="66" t="s">
        <v>124</v>
      </c>
      <c r="E12" s="66"/>
      <c r="F12" s="66" t="s">
        <v>165</v>
      </c>
      <c r="G12" s="66"/>
      <c r="H12" s="66" t="s">
        <v>498</v>
      </c>
      <c r="I12" s="66"/>
      <c r="J12" s="66" t="s">
        <v>509</v>
      </c>
      <c r="K12" s="66"/>
      <c r="L12" s="66" t="str">
        <f>+D12</f>
        <v>4Q</v>
      </c>
      <c r="M12" s="66"/>
    </row>
    <row r="13" spans="3:13" ht="13.5" thickTop="1">
      <c r="C13" s="67"/>
      <c r="D13" s="68" t="s">
        <v>158</v>
      </c>
      <c r="E13" s="68" t="s">
        <v>208</v>
      </c>
      <c r="F13" s="68" t="str">
        <f>+D13</f>
        <v>Short term</v>
      </c>
      <c r="G13" s="180" t="str">
        <f>+E13</f>
        <v>Long term</v>
      </c>
      <c r="H13" s="181" t="str">
        <f aca="true" t="shared" si="0" ref="H13:M13">F13</f>
        <v>Short term</v>
      </c>
      <c r="I13" s="180" t="str">
        <f t="shared" si="0"/>
        <v>Long term</v>
      </c>
      <c r="J13" s="181" t="str">
        <f t="shared" si="0"/>
        <v>Short term</v>
      </c>
      <c r="K13" s="180" t="str">
        <f t="shared" si="0"/>
        <v>Long term</v>
      </c>
      <c r="L13" s="181" t="str">
        <f t="shared" si="0"/>
        <v>Short term</v>
      </c>
      <c r="M13" s="180" t="str">
        <f t="shared" si="0"/>
        <v>Long term</v>
      </c>
    </row>
    <row r="14" spans="1:13" ht="12.75">
      <c r="A14" s="32" t="s">
        <v>212</v>
      </c>
      <c r="B14" s="32" t="s">
        <v>43</v>
      </c>
      <c r="C14" s="45" t="s">
        <v>43</v>
      </c>
      <c r="D14" s="50">
        <v>0</v>
      </c>
      <c r="E14" s="50">
        <v>1000</v>
      </c>
      <c r="F14" s="50">
        <v>0</v>
      </c>
      <c r="G14" s="50">
        <v>1000</v>
      </c>
      <c r="H14" s="50">
        <v>280</v>
      </c>
      <c r="I14" s="50">
        <v>720</v>
      </c>
      <c r="J14" s="50">
        <v>280</v>
      </c>
      <c r="K14" s="50">
        <v>905</v>
      </c>
      <c r="L14" s="50">
        <v>280</v>
      </c>
      <c r="M14" s="50">
        <v>905</v>
      </c>
    </row>
    <row r="15" spans="1:13" ht="12.75">
      <c r="A15" s="32" t="s">
        <v>213</v>
      </c>
      <c r="B15" s="32" t="s">
        <v>159</v>
      </c>
      <c r="C15" s="45" t="s">
        <v>159</v>
      </c>
      <c r="D15" s="50">
        <v>456.46142431999897</v>
      </c>
      <c r="E15" s="50">
        <v>1162.0231916200003</v>
      </c>
      <c r="F15" s="50">
        <v>930.476975549999</v>
      </c>
      <c r="G15" s="50">
        <v>1247.87389316</v>
      </c>
      <c r="H15" s="50">
        <v>583.0275430599991</v>
      </c>
      <c r="I15" s="50">
        <v>1397.0533405999902</v>
      </c>
      <c r="J15" s="50">
        <v>504.6783322399991</v>
      </c>
      <c r="K15" s="50">
        <v>1432.99772354999</v>
      </c>
      <c r="L15" s="50">
        <v>863.346551739998</v>
      </c>
      <c r="M15" s="50">
        <v>1119.21428849</v>
      </c>
    </row>
    <row r="16" spans="1:13" ht="12.75">
      <c r="A16" s="32" t="s">
        <v>214</v>
      </c>
      <c r="B16" s="32" t="s">
        <v>160</v>
      </c>
      <c r="C16" s="45" t="s">
        <v>160</v>
      </c>
      <c r="D16" s="50">
        <v>159.99999999</v>
      </c>
      <c r="E16" s="50">
        <v>250</v>
      </c>
      <c r="F16" s="50">
        <v>0</v>
      </c>
      <c r="G16" s="50">
        <v>250</v>
      </c>
      <c r="H16" s="50">
        <v>210</v>
      </c>
      <c r="I16" s="50">
        <v>250</v>
      </c>
      <c r="J16" s="50">
        <v>250</v>
      </c>
      <c r="K16" s="50">
        <v>250</v>
      </c>
      <c r="L16" s="50">
        <v>385</v>
      </c>
      <c r="M16" s="50">
        <v>250</v>
      </c>
    </row>
    <row r="17" spans="1:13" ht="12.75">
      <c r="A17" s="32" t="s">
        <v>215</v>
      </c>
      <c r="B17" s="32" t="s">
        <v>99</v>
      </c>
      <c r="C17" s="45" t="s">
        <v>99</v>
      </c>
      <c r="D17" s="50">
        <v>-191.42656195999962</v>
      </c>
      <c r="E17" s="50">
        <v>0</v>
      </c>
      <c r="F17" s="50">
        <f>+'Financial Review'!E226*-1</f>
        <v>-349.7508687099994</v>
      </c>
      <c r="G17" s="50">
        <v>0</v>
      </c>
      <c r="H17" s="50">
        <v>-231.90540956998893</v>
      </c>
      <c r="I17" s="50">
        <v>0</v>
      </c>
      <c r="J17" s="50">
        <v>-244.18209431998957</v>
      </c>
      <c r="K17" s="50">
        <v>0</v>
      </c>
      <c r="L17" s="50">
        <v>-298.46979516999863</v>
      </c>
      <c r="M17" s="50">
        <v>0</v>
      </c>
    </row>
    <row r="18" spans="1:13" ht="12.75">
      <c r="A18" s="32" t="s">
        <v>216</v>
      </c>
      <c r="B18" s="32" t="s">
        <v>161</v>
      </c>
      <c r="C18" s="42" t="s">
        <v>161</v>
      </c>
      <c r="D18" s="190">
        <v>2837.05805397</v>
      </c>
      <c r="E18" s="190">
        <v>0</v>
      </c>
      <c r="F18" s="190">
        <f>+'Financial Review'!E227</f>
        <v>3078.6</v>
      </c>
      <c r="G18" s="190">
        <v>0</v>
      </c>
      <c r="H18" s="190">
        <v>3208.17547409</v>
      </c>
      <c r="I18" s="190"/>
      <c r="J18" s="190">
        <v>3378.4939614699997</v>
      </c>
      <c r="K18" s="190"/>
      <c r="L18" s="190">
        <v>3504.0910450599995</v>
      </c>
      <c r="M18" s="190"/>
    </row>
    <row r="19" spans="3:13" ht="7.5" customHeight="1"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ht="12.75">
      <c r="A20" s="32" t="s">
        <v>217</v>
      </c>
      <c r="B20" s="32" t="s">
        <v>162</v>
      </c>
      <c r="C20" s="45" t="s">
        <v>162</v>
      </c>
      <c r="D20" s="191">
        <v>3.1029928884146813</v>
      </c>
      <c r="E20" s="191">
        <v>0</v>
      </c>
      <c r="F20" s="191">
        <v>2.59</v>
      </c>
      <c r="G20" s="191">
        <v>0</v>
      </c>
      <c r="H20" s="191">
        <v>2.55</v>
      </c>
      <c r="I20" s="191"/>
      <c r="J20" s="191">
        <v>2.34</v>
      </c>
      <c r="K20" s="191"/>
      <c r="L20" s="191">
        <v>2.13</v>
      </c>
      <c r="M20" s="191"/>
    </row>
    <row r="21" spans="1:13" ht="13.5" thickBot="1">
      <c r="A21" s="32" t="s">
        <v>187</v>
      </c>
      <c r="B21" s="32" t="s">
        <v>187</v>
      </c>
      <c r="C21" s="45" t="s">
        <v>187</v>
      </c>
      <c r="D21" s="192">
        <v>1.0464718765650411</v>
      </c>
      <c r="E21" s="192">
        <v>0</v>
      </c>
      <c r="F21" s="192">
        <f>+'Financial Review'!E227/'Financial Review'!E228</f>
        <v>1.0703458041394953</v>
      </c>
      <c r="G21" s="192">
        <v>0</v>
      </c>
      <c r="H21" s="192">
        <v>1.113381503637378</v>
      </c>
      <c r="I21" s="192"/>
      <c r="J21" s="192">
        <v>1.1398084538248137</v>
      </c>
      <c r="K21" s="192"/>
      <c r="L21" s="192">
        <v>1.1912787206480426</v>
      </c>
      <c r="M21" s="192"/>
    </row>
    <row r="22" spans="3:13" ht="6" customHeight="1" thickTop="1"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5" spans="1:2" ht="12.75">
      <c r="A25" s="32" t="s">
        <v>442</v>
      </c>
      <c r="B25" s="32" t="s">
        <v>124</v>
      </c>
    </row>
    <row r="27" spans="1:2" ht="12.75">
      <c r="A27" s="32" t="s">
        <v>441</v>
      </c>
      <c r="B27" s="32" t="s">
        <v>165</v>
      </c>
    </row>
    <row r="29" spans="1:2" ht="12.75">
      <c r="A29" s="32" t="s">
        <v>502</v>
      </c>
      <c r="B29" s="32" t="s">
        <v>498</v>
      </c>
    </row>
    <row r="31" spans="1:2" ht="9.75" customHeight="1">
      <c r="A31" s="32" t="s">
        <v>524</v>
      </c>
      <c r="B31" s="32" t="s">
        <v>509</v>
      </c>
    </row>
    <row r="47" ht="6" customHeight="1"/>
  </sheetData>
  <sheetProtection/>
  <mergeCells count="15">
    <mergeCell ref="J20:K20"/>
    <mergeCell ref="J21:K21"/>
    <mergeCell ref="H18:I18"/>
    <mergeCell ref="H20:I20"/>
    <mergeCell ref="H21:I21"/>
    <mergeCell ref="L18:M18"/>
    <mergeCell ref="L20:M20"/>
    <mergeCell ref="L21:M21"/>
    <mergeCell ref="J18:K18"/>
    <mergeCell ref="D18:E18"/>
    <mergeCell ref="D20:E20"/>
    <mergeCell ref="D21:E21"/>
    <mergeCell ref="F18:G18"/>
    <mergeCell ref="F20:G20"/>
    <mergeCell ref="F21:G21"/>
  </mergeCells>
  <hyperlinks>
    <hyperlink ref="O4" location="'Table of Contents'!C5" display="Índice"/>
    <hyperlink ref="C5" location="Debt_detail!C8:AE22" display="Detalhe da dívida"/>
    <hyperlink ref="C8" location="Debt_detail!C1" display="Detalhe da dívida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97"/>
  <sheetViews>
    <sheetView showGridLines="0" view="pageBreakPreview" zoomScale="115" zoomScaleSheetLayoutView="115" zoomScalePageLayoutView="0" workbookViewId="0" topLeftCell="A16">
      <pane xSplit="3" topLeftCell="D1" activePane="topRight" state="frozen"/>
      <selection pane="topLeft" activeCell="A1" sqref="A1"/>
      <selection pane="topRight" activeCell="C92" sqref="C92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13" width="6.7109375" style="32" customWidth="1"/>
    <col min="14" max="14" width="10.421875" style="32" bestFit="1" customWidth="1"/>
    <col min="15" max="16" width="6.7109375" style="32" customWidth="1"/>
    <col min="17" max="24" width="7.140625" style="32" customWidth="1"/>
    <col min="25" max="27" width="9.140625" style="32" customWidth="1"/>
    <col min="28" max="31" width="9.28125" style="32" customWidth="1"/>
    <col min="32" max="16384" width="9.140625" style="32" customWidth="1"/>
  </cols>
  <sheetData>
    <row r="1" spans="1:2" ht="12.75">
      <c r="A1" s="32" t="s">
        <v>378</v>
      </c>
      <c r="B1" s="32" t="s">
        <v>10</v>
      </c>
    </row>
    <row r="2" ht="12.75"/>
    <row r="3" ht="12.75"/>
    <row r="4" ht="12.75"/>
    <row r="5" spans="1:13" ht="12.75">
      <c r="A5" s="32" t="s">
        <v>227</v>
      </c>
      <c r="B5" s="32" t="s">
        <v>6</v>
      </c>
      <c r="C5" s="33" t="s">
        <v>6</v>
      </c>
      <c r="D5" s="34"/>
      <c r="E5" s="34"/>
      <c r="F5" s="34"/>
      <c r="G5" s="35"/>
      <c r="H5" s="35"/>
      <c r="I5" s="35"/>
      <c r="J5" s="35"/>
      <c r="M5" s="34" t="s">
        <v>10</v>
      </c>
    </row>
    <row r="6" spans="1:10" ht="12.75">
      <c r="A6" s="32" t="s">
        <v>228</v>
      </c>
      <c r="B6" s="32" t="s">
        <v>89</v>
      </c>
      <c r="C6" s="36" t="s">
        <v>89</v>
      </c>
      <c r="D6" s="36"/>
      <c r="E6" s="36"/>
      <c r="F6" s="36"/>
      <c r="G6" s="36"/>
      <c r="H6" s="36"/>
      <c r="I6" s="36"/>
      <c r="J6" s="36"/>
    </row>
    <row r="7" spans="1:10" ht="12.75">
      <c r="A7" s="32" t="s">
        <v>229</v>
      </c>
      <c r="B7" s="32" t="s">
        <v>90</v>
      </c>
      <c r="C7" s="36" t="s">
        <v>90</v>
      </c>
      <c r="D7" s="36"/>
      <c r="E7" s="36"/>
      <c r="F7" s="36"/>
      <c r="G7" s="36"/>
      <c r="H7" s="36"/>
      <c r="I7" s="36"/>
      <c r="J7" s="36"/>
    </row>
    <row r="8" spans="1:10" ht="12.75">
      <c r="A8" s="32" t="s">
        <v>91</v>
      </c>
      <c r="B8" s="32" t="s">
        <v>91</v>
      </c>
      <c r="C8" s="36" t="s">
        <v>91</v>
      </c>
      <c r="D8" s="36"/>
      <c r="E8" s="36"/>
      <c r="F8" s="36"/>
      <c r="G8" s="36"/>
      <c r="H8" s="36"/>
      <c r="I8" s="36"/>
      <c r="J8" s="36"/>
    </row>
    <row r="10" spans="1:10" ht="12.75">
      <c r="A10" s="32" t="s">
        <v>228</v>
      </c>
      <c r="B10" s="32" t="s">
        <v>89</v>
      </c>
      <c r="C10" s="37" t="s">
        <v>89</v>
      </c>
      <c r="D10" s="37"/>
      <c r="E10" s="37"/>
      <c r="F10" s="37"/>
      <c r="G10" s="37"/>
      <c r="H10" s="37"/>
      <c r="I10" s="37"/>
      <c r="J10" s="37"/>
    </row>
    <row r="11" ht="12.75">
      <c r="L11" s="38"/>
    </row>
    <row r="12" spans="1:8" ht="12.75">
      <c r="A12" s="32" t="s">
        <v>571</v>
      </c>
      <c r="B12" s="32" t="s">
        <v>126</v>
      </c>
      <c r="C12" s="60" t="s">
        <v>126</v>
      </c>
      <c r="D12" s="58"/>
      <c r="E12" s="58"/>
      <c r="F12" s="58"/>
      <c r="G12" s="58"/>
      <c r="H12" s="58"/>
    </row>
    <row r="13" spans="3:11" ht="13.5" thickBot="1">
      <c r="C13" s="39"/>
      <c r="D13" s="40">
        <v>2010</v>
      </c>
      <c r="E13" s="40"/>
      <c r="F13" s="40"/>
      <c r="G13" s="40"/>
      <c r="H13" s="40">
        <v>2011</v>
      </c>
      <c r="I13" s="40"/>
      <c r="J13" s="40"/>
      <c r="K13" s="40"/>
    </row>
    <row r="14" spans="3:11" ht="14.25" thickBot="1" thickTop="1">
      <c r="C14" s="41"/>
      <c r="D14" s="41" t="s">
        <v>165</v>
      </c>
      <c r="E14" s="41" t="s">
        <v>498</v>
      </c>
      <c r="F14" s="41" t="s">
        <v>509</v>
      </c>
      <c r="G14" s="41" t="s">
        <v>124</v>
      </c>
      <c r="H14" s="41" t="str">
        <f>+D14</f>
        <v>1Q</v>
      </c>
      <c r="I14" s="41" t="str">
        <f>+E14</f>
        <v>2Q</v>
      </c>
      <c r="J14" s="41" t="str">
        <f>+F14</f>
        <v>3Q</v>
      </c>
      <c r="K14" s="41" t="str">
        <f>+G14</f>
        <v>4Q</v>
      </c>
    </row>
    <row r="15" spans="1:14" ht="13.5" thickTop="1">
      <c r="A15" s="32" t="s">
        <v>572</v>
      </c>
      <c r="B15" s="32" t="s">
        <v>665</v>
      </c>
      <c r="C15" s="97" t="s">
        <v>665</v>
      </c>
      <c r="D15" s="156">
        <v>1.661770144112354</v>
      </c>
      <c r="E15" s="156">
        <v>1.7992587416326897</v>
      </c>
      <c r="F15" s="156">
        <v>1.8023647194207564</v>
      </c>
      <c r="G15" s="156">
        <v>1.8464970237797989</v>
      </c>
      <c r="H15" s="156">
        <v>1.7058562866388</v>
      </c>
      <c r="I15" s="156">
        <v>1.9870363714009998</v>
      </c>
      <c r="J15" s="156">
        <v>1.916190167957</v>
      </c>
      <c r="K15" s="156">
        <v>1.9851305982636194</v>
      </c>
      <c r="N15" s="38"/>
    </row>
    <row r="16" spans="1:14" ht="12.75">
      <c r="A16" s="32" t="s">
        <v>573</v>
      </c>
      <c r="B16" s="32" t="s">
        <v>664</v>
      </c>
      <c r="C16" s="97" t="s">
        <v>664</v>
      </c>
      <c r="D16" s="156">
        <v>1.143522959612354</v>
      </c>
      <c r="E16" s="156">
        <v>0.9919305984526902</v>
      </c>
      <c r="F16" s="156">
        <v>0.876693324891254</v>
      </c>
      <c r="G16" s="156">
        <v>1.3113593996835589</v>
      </c>
      <c r="H16" s="156">
        <v>0.8656819385065784</v>
      </c>
      <c r="I16" s="156">
        <v>1.2525966786180318</v>
      </c>
      <c r="J16" s="156">
        <v>1.1214992572094036</v>
      </c>
      <c r="K16" s="156">
        <v>1.1942957525715014</v>
      </c>
      <c r="N16" s="38"/>
    </row>
    <row r="17" spans="1:14" ht="12.75">
      <c r="A17" s="32" t="s">
        <v>537</v>
      </c>
      <c r="B17" s="32" t="s">
        <v>538</v>
      </c>
      <c r="C17" s="185" t="s">
        <v>538</v>
      </c>
      <c r="D17" s="156">
        <v>12.70581066235949</v>
      </c>
      <c r="E17" s="156">
        <v>10.90033624673286</v>
      </c>
      <c r="F17" s="156">
        <v>9.529275270557108</v>
      </c>
      <c r="G17" s="156">
        <v>14.253906518299553</v>
      </c>
      <c r="H17" s="156">
        <v>9.61868820562865</v>
      </c>
      <c r="I17" s="156">
        <v>13.764798666132217</v>
      </c>
      <c r="J17" s="156">
        <v>12.190209317493517</v>
      </c>
      <c r="K17" s="156">
        <v>12.98147557142936</v>
      </c>
      <c r="N17" s="38"/>
    </row>
    <row r="18" spans="1:14" ht="12.75">
      <c r="A18" s="45" t="s">
        <v>484</v>
      </c>
      <c r="B18" s="45" t="s">
        <v>484</v>
      </c>
      <c r="C18" s="45" t="s">
        <v>484</v>
      </c>
      <c r="D18" s="157">
        <v>10.86281995</v>
      </c>
      <c r="E18" s="157">
        <v>9.501534690329672</v>
      </c>
      <c r="F18" s="157">
        <v>8.063229407288022</v>
      </c>
      <c r="G18" s="157">
        <v>12.081830281562597</v>
      </c>
      <c r="H18" s="157">
        <v>8.196610465197539</v>
      </c>
      <c r="I18" s="157">
        <v>10.07233117820914</v>
      </c>
      <c r="J18" s="157">
        <v>8.01692550165656</v>
      </c>
      <c r="K18" s="157">
        <v>6.541039221666905</v>
      </c>
      <c r="N18" s="38"/>
    </row>
    <row r="19" spans="1:14" ht="12.75">
      <c r="A19" s="45" t="s">
        <v>485</v>
      </c>
      <c r="B19" s="45" t="s">
        <v>486</v>
      </c>
      <c r="C19" s="45" t="s">
        <v>486</v>
      </c>
      <c r="D19" s="157">
        <v>1.8429907123594886</v>
      </c>
      <c r="E19" s="157">
        <v>1.398801556403187</v>
      </c>
      <c r="F19" s="157">
        <v>1.4660458632690867</v>
      </c>
      <c r="G19" s="157">
        <v>2.1720762367369564</v>
      </c>
      <c r="H19" s="157">
        <v>1.4220777404311111</v>
      </c>
      <c r="I19" s="157">
        <v>3.6924674879230768</v>
      </c>
      <c r="J19" s="157">
        <v>4.173283815836957</v>
      </c>
      <c r="K19" s="157">
        <v>6.440436349762456</v>
      </c>
      <c r="N19" s="38"/>
    </row>
    <row r="20" spans="1:14" ht="12.75">
      <c r="A20" s="32" t="s">
        <v>233</v>
      </c>
      <c r="B20" s="32" t="s">
        <v>218</v>
      </c>
      <c r="C20" s="42" t="s">
        <v>645</v>
      </c>
      <c r="D20" s="156">
        <v>70.94435984730477</v>
      </c>
      <c r="E20" s="156">
        <v>81.60850926410333</v>
      </c>
      <c r="F20" s="156">
        <v>74.5473111236746</v>
      </c>
      <c r="G20" s="156">
        <v>80.01320032424027</v>
      </c>
      <c r="H20" s="156">
        <v>93.27884601871698</v>
      </c>
      <c r="I20" s="156">
        <v>106.67196857689919</v>
      </c>
      <c r="J20" s="156">
        <v>106.27939158535578</v>
      </c>
      <c r="K20" s="156">
        <v>122.76119969004544</v>
      </c>
      <c r="N20" s="38"/>
    </row>
    <row r="21" spans="1:14" ht="12.75">
      <c r="A21" s="32" t="s">
        <v>407</v>
      </c>
      <c r="B21" s="32" t="s">
        <v>409</v>
      </c>
      <c r="C21" s="42" t="s">
        <v>646</v>
      </c>
      <c r="D21" s="156">
        <v>12.749755775098567</v>
      </c>
      <c r="E21" s="156">
        <v>12.31591420421538</v>
      </c>
      <c r="F21" s="156">
        <v>15.402213996420624</v>
      </c>
      <c r="G21" s="156">
        <v>9.003533550033927</v>
      </c>
      <c r="H21" s="156">
        <v>18.659890636007116</v>
      </c>
      <c r="I21" s="156">
        <v>13.912334178677323</v>
      </c>
      <c r="J21" s="156">
        <v>17.41548681961584</v>
      </c>
      <c r="K21" s="156">
        <v>21.066834252553782</v>
      </c>
      <c r="N21" s="38"/>
    </row>
    <row r="22" spans="1:14" ht="12.75">
      <c r="A22" s="32" t="s">
        <v>408</v>
      </c>
      <c r="B22" s="32" t="s">
        <v>410</v>
      </c>
      <c r="C22" s="42" t="s">
        <v>647</v>
      </c>
      <c r="D22" s="158">
        <v>19.519872333633007</v>
      </c>
      <c r="E22" s="158">
        <v>25.75964389236258</v>
      </c>
      <c r="F22" s="158">
        <v>37.76720871580484</v>
      </c>
      <c r="G22" s="158">
        <v>52.699898596897384</v>
      </c>
      <c r="H22" s="158">
        <v>44.40118504041094</v>
      </c>
      <c r="I22" s="158">
        <v>68.96113614987172</v>
      </c>
      <c r="J22" s="158">
        <v>63.3850912922317</v>
      </c>
      <c r="K22" s="156">
        <v>-22.60179157231608</v>
      </c>
      <c r="N22" s="38"/>
    </row>
    <row r="23" spans="1:14" ht="12.75">
      <c r="A23" s="32" t="s">
        <v>234</v>
      </c>
      <c r="B23" s="32" t="s">
        <v>219</v>
      </c>
      <c r="C23" s="42" t="s">
        <v>648</v>
      </c>
      <c r="D23" s="179">
        <v>0</v>
      </c>
      <c r="E23" s="179">
        <v>0.949683</v>
      </c>
      <c r="F23" s="179">
        <v>0.90349</v>
      </c>
      <c r="G23" s="179">
        <v>0.965227</v>
      </c>
      <c r="H23" s="179">
        <v>0.903113</v>
      </c>
      <c r="I23" s="179">
        <v>0.997628</v>
      </c>
      <c r="J23" s="179">
        <v>0</v>
      </c>
      <c r="K23" s="156">
        <v>1.778661</v>
      </c>
      <c r="N23" s="38"/>
    </row>
    <row r="24" spans="1:14" ht="13.5" thickBot="1">
      <c r="A24" s="32" t="s">
        <v>574</v>
      </c>
      <c r="B24" s="32" t="s">
        <v>129</v>
      </c>
      <c r="C24" s="42" t="s">
        <v>129</v>
      </c>
      <c r="D24" s="159">
        <v>1039.0299784400001</v>
      </c>
      <c r="E24" s="159">
        <v>1197.510149969998</v>
      </c>
      <c r="F24" s="159">
        <v>1104.70624466</v>
      </c>
      <c r="G24" s="159">
        <v>1218.581275189999</v>
      </c>
      <c r="H24" s="159">
        <v>1233.64103125</v>
      </c>
      <c r="I24" s="159">
        <v>1329.0621698599898</v>
      </c>
      <c r="J24" s="159">
        <v>1260.6711977199998</v>
      </c>
      <c r="K24" s="159">
        <v>1411.1062006099987</v>
      </c>
      <c r="N24" s="38"/>
    </row>
    <row r="25" spans="3:14" ht="6" customHeight="1" thickTop="1">
      <c r="C25" s="84"/>
      <c r="D25" s="160"/>
      <c r="E25" s="160"/>
      <c r="F25" s="160"/>
      <c r="G25" s="160"/>
      <c r="H25" s="160"/>
      <c r="I25" s="160"/>
      <c r="J25" s="160"/>
      <c r="K25" s="160"/>
      <c r="N25" s="38"/>
    </row>
    <row r="26" spans="1:14" ht="12.75">
      <c r="A26" s="32" t="s">
        <v>494</v>
      </c>
      <c r="B26" s="32" t="s">
        <v>495</v>
      </c>
      <c r="C26" s="92" t="s">
        <v>649</v>
      </c>
      <c r="D26" s="161">
        <v>58.2934302</v>
      </c>
      <c r="E26" s="161">
        <v>64.35787285999999</v>
      </c>
      <c r="F26" s="161">
        <v>61.8055785299999</v>
      </c>
      <c r="G26" s="161">
        <v>73.52572636000001</v>
      </c>
      <c r="H26" s="161">
        <v>64.17375239</v>
      </c>
      <c r="I26" s="161">
        <v>112.53764923999991</v>
      </c>
      <c r="J26" s="161">
        <v>60.028799089999985</v>
      </c>
      <c r="K26" s="161">
        <v>97.14319463999924</v>
      </c>
      <c r="N26" s="38"/>
    </row>
    <row r="27" spans="1:14" ht="12.75">
      <c r="A27" s="32" t="s">
        <v>416</v>
      </c>
      <c r="B27" s="32" t="s">
        <v>416</v>
      </c>
      <c r="C27" s="42" t="s">
        <v>416</v>
      </c>
      <c r="D27" s="162">
        <v>48.42524059</v>
      </c>
      <c r="E27" s="162">
        <v>44.42324804999999</v>
      </c>
      <c r="F27" s="162">
        <v>37.287031340000006</v>
      </c>
      <c r="G27" s="162">
        <v>55.91065544999989</v>
      </c>
      <c r="H27" s="162">
        <v>47.60831699</v>
      </c>
      <c r="I27" s="162">
        <v>74.87840632000001</v>
      </c>
      <c r="J27" s="162">
        <v>63.1915620899999</v>
      </c>
      <c r="K27" s="162">
        <v>65.62293550999912</v>
      </c>
      <c r="N27" s="38"/>
    </row>
    <row r="28" spans="1:14" ht="13.5" thickBot="1">
      <c r="A28" s="32" t="s">
        <v>482</v>
      </c>
      <c r="B28" s="32" t="s">
        <v>482</v>
      </c>
      <c r="C28" s="42" t="s">
        <v>482</v>
      </c>
      <c r="D28" s="163">
        <v>32.95292184</v>
      </c>
      <c r="E28" s="163">
        <v>20.571898119999982</v>
      </c>
      <c r="F28" s="163">
        <v>8.599229160000009</v>
      </c>
      <c r="G28" s="163">
        <v>-1.2021598000001195</v>
      </c>
      <c r="H28" s="163">
        <v>22.613532649999996</v>
      </c>
      <c r="I28" s="163">
        <v>28.096134690000014</v>
      </c>
      <c r="J28" s="163">
        <v>19.204610599999896</v>
      </c>
      <c r="K28" s="163">
        <v>59.60618743999922</v>
      </c>
      <c r="N28" s="38"/>
    </row>
    <row r="29" spans="3:14" ht="6" customHeight="1" thickTop="1">
      <c r="C29" s="51"/>
      <c r="D29" s="51"/>
      <c r="E29" s="51"/>
      <c r="F29" s="51"/>
      <c r="G29" s="51"/>
      <c r="H29" s="51"/>
      <c r="I29" s="51"/>
      <c r="J29" s="51"/>
      <c r="K29" s="51"/>
      <c r="N29" s="38"/>
    </row>
    <row r="31" spans="1:3" ht="12.75">
      <c r="A31" s="32" t="s">
        <v>463</v>
      </c>
      <c r="B31" s="32" t="s">
        <v>464</v>
      </c>
      <c r="C31" s="52" t="s">
        <v>650</v>
      </c>
    </row>
    <row r="32" spans="1:3" ht="12.75">
      <c r="A32" s="32" t="s">
        <v>575</v>
      </c>
      <c r="B32" s="32" t="s">
        <v>220</v>
      </c>
      <c r="C32" s="100" t="s">
        <v>651</v>
      </c>
    </row>
    <row r="33" spans="1:3" ht="12.75">
      <c r="A33" s="32" t="s">
        <v>496</v>
      </c>
      <c r="B33" s="32" t="s">
        <v>497</v>
      </c>
      <c r="C33" s="52" t="s">
        <v>652</v>
      </c>
    </row>
    <row r="35" spans="1:3" ht="12.75">
      <c r="A35" s="32" t="s">
        <v>235</v>
      </c>
      <c r="B35" s="32" t="s">
        <v>90</v>
      </c>
      <c r="C35" s="37" t="s">
        <v>90</v>
      </c>
    </row>
    <row r="37" spans="1:11" ht="12.75">
      <c r="A37" s="59" t="s">
        <v>571</v>
      </c>
      <c r="B37" s="59" t="s">
        <v>126</v>
      </c>
      <c r="C37" s="60" t="s">
        <v>126</v>
      </c>
      <c r="D37" s="58"/>
      <c r="E37" s="58"/>
      <c r="F37" s="58"/>
      <c r="G37" s="58"/>
      <c r="H37" s="58"/>
      <c r="I37" s="58"/>
      <c r="J37" s="58"/>
      <c r="K37" s="58"/>
    </row>
    <row r="38" spans="3:11" ht="13.5" thickBot="1">
      <c r="C38" s="39"/>
      <c r="D38" s="40">
        <v>2010</v>
      </c>
      <c r="E38" s="40"/>
      <c r="F38" s="40"/>
      <c r="G38" s="40"/>
      <c r="H38" s="40">
        <v>2011</v>
      </c>
      <c r="I38" s="40"/>
      <c r="J38" s="40"/>
      <c r="K38" s="40"/>
    </row>
    <row r="39" spans="3:11" ht="14.25" thickBot="1" thickTop="1">
      <c r="C39" s="41"/>
      <c r="D39" s="41" t="str">
        <f>+D14</f>
        <v>1Q</v>
      </c>
      <c r="E39" s="41" t="str">
        <f>E14</f>
        <v>2Q</v>
      </c>
      <c r="F39" s="41" t="str">
        <f>+F14</f>
        <v>3Q</v>
      </c>
      <c r="G39" s="41" t="str">
        <f>+G14</f>
        <v>4Q</v>
      </c>
      <c r="H39" s="41" t="str">
        <f>+H14</f>
        <v>1Q</v>
      </c>
      <c r="I39" s="41" t="str">
        <f>I14</f>
        <v>2Q</v>
      </c>
      <c r="J39" s="41" t="str">
        <f>+J14</f>
        <v>3Q</v>
      </c>
      <c r="K39" s="41" t="str">
        <f>+K14</f>
        <v>4Q</v>
      </c>
    </row>
    <row r="40" spans="1:15" ht="13.5" thickTop="1">
      <c r="A40" s="32" t="s">
        <v>237</v>
      </c>
      <c r="B40" s="32" t="s">
        <v>221</v>
      </c>
      <c r="C40" s="42" t="s">
        <v>653</v>
      </c>
      <c r="D40" s="156">
        <v>1.91395275903821</v>
      </c>
      <c r="E40" s="156">
        <v>1.908167370181739</v>
      </c>
      <c r="F40" s="156">
        <v>0.673497583179155</v>
      </c>
      <c r="G40" s="156">
        <v>1.5704696906822988</v>
      </c>
      <c r="H40" s="156">
        <v>-0.5442799876914073</v>
      </c>
      <c r="I40" s="156">
        <v>-0.951224604068393</v>
      </c>
      <c r="J40" s="156">
        <v>-0.3685992227490223</v>
      </c>
      <c r="K40" s="156">
        <v>-0.41267136994288584</v>
      </c>
      <c r="N40" s="38"/>
      <c r="O40" s="38"/>
    </row>
    <row r="41" spans="1:15" ht="24">
      <c r="A41" s="32" t="s">
        <v>238</v>
      </c>
      <c r="B41" s="32" t="s">
        <v>222</v>
      </c>
      <c r="C41" s="53" t="s">
        <v>654</v>
      </c>
      <c r="D41" s="156">
        <v>0.3216681337318577</v>
      </c>
      <c r="E41" s="156">
        <v>0.5978985381459851</v>
      </c>
      <c r="F41" s="156">
        <v>0.12905471841673063</v>
      </c>
      <c r="G41" s="156">
        <v>0.4948684373439045</v>
      </c>
      <c r="H41" s="156">
        <v>-0.4085787860843925</v>
      </c>
      <c r="I41" s="156">
        <v>-1.9269371431429736</v>
      </c>
      <c r="J41" s="156">
        <v>-0.631086566292398</v>
      </c>
      <c r="K41" s="156">
        <v>-1.1947445907954506</v>
      </c>
      <c r="N41" s="38"/>
      <c r="O41" s="38"/>
    </row>
    <row r="42" spans="1:15" ht="12.75">
      <c r="A42" s="32" t="s">
        <v>239</v>
      </c>
      <c r="B42" s="32" t="s">
        <v>117</v>
      </c>
      <c r="C42" s="42" t="s">
        <v>117</v>
      </c>
      <c r="D42" s="156">
        <v>2.6776818293954587</v>
      </c>
      <c r="E42" s="156">
        <v>3.4024355553668153</v>
      </c>
      <c r="F42" s="156">
        <v>2.1221779194092276</v>
      </c>
      <c r="G42" s="156">
        <v>2.290920997407712</v>
      </c>
      <c r="H42" s="156">
        <v>1.3083778799961727</v>
      </c>
      <c r="I42" s="156">
        <v>0.6245936070085647</v>
      </c>
      <c r="J42" s="156">
        <v>0.8545477804153414</v>
      </c>
      <c r="K42" s="156">
        <v>-0.03945645814999251</v>
      </c>
      <c r="N42" s="38"/>
      <c r="O42" s="38"/>
    </row>
    <row r="43" spans="1:15" ht="12.75">
      <c r="A43" s="32" t="s">
        <v>411</v>
      </c>
      <c r="B43" s="32" t="s">
        <v>412</v>
      </c>
      <c r="C43" s="42" t="s">
        <v>412</v>
      </c>
      <c r="D43" s="156">
        <v>2.2868895791789137</v>
      </c>
      <c r="E43" s="156">
        <v>1.8537451260247155</v>
      </c>
      <c r="F43" s="156">
        <v>1.8960764567450443</v>
      </c>
      <c r="G43" s="156">
        <v>2.5680876813211415</v>
      </c>
      <c r="H43" s="156">
        <v>3.302175464482975</v>
      </c>
      <c r="I43" s="156">
        <v>1.8442938690763082</v>
      </c>
      <c r="J43" s="156">
        <v>2.387845918896783</v>
      </c>
      <c r="K43" s="156">
        <v>2.1635861262935467</v>
      </c>
      <c r="N43" s="38"/>
      <c r="O43" s="38"/>
    </row>
    <row r="44" spans="1:15" ht="12.75">
      <c r="A44" s="32" t="s">
        <v>240</v>
      </c>
      <c r="B44" s="32" t="s">
        <v>130</v>
      </c>
      <c r="C44" s="42" t="s">
        <v>130</v>
      </c>
      <c r="D44" s="164">
        <v>22203.548949</v>
      </c>
      <c r="E44" s="164">
        <v>21560.560520000003</v>
      </c>
      <c r="F44" s="164">
        <v>22972.194104999988</v>
      </c>
      <c r="G44" s="164">
        <v>17984.084441000014</v>
      </c>
      <c r="H44" s="164">
        <v>13572.273051</v>
      </c>
      <c r="I44" s="164">
        <v>20895.182660000002</v>
      </c>
      <c r="J44" s="164">
        <v>20745.283411000004</v>
      </c>
      <c r="K44" s="164">
        <v>20973.00938699999</v>
      </c>
      <c r="N44" s="38"/>
      <c r="O44" s="38"/>
    </row>
    <row r="45" spans="1:15" ht="12.75">
      <c r="A45" s="32" t="s">
        <v>241</v>
      </c>
      <c r="B45" s="32" t="s">
        <v>112</v>
      </c>
      <c r="C45" s="42" t="s">
        <v>112</v>
      </c>
      <c r="D45" s="156">
        <v>3.139070415</v>
      </c>
      <c r="E45" s="156">
        <v>3.2178014009999996</v>
      </c>
      <c r="F45" s="156">
        <v>3.2385630419999996</v>
      </c>
      <c r="G45" s="156">
        <v>2.6601532539999995</v>
      </c>
      <c r="H45" s="156">
        <v>2.078224111</v>
      </c>
      <c r="I45" s="156">
        <v>3.0646073679999994</v>
      </c>
      <c r="J45" s="156">
        <v>3.003599812</v>
      </c>
      <c r="K45" s="156">
        <v>3.012980594</v>
      </c>
      <c r="N45" s="38"/>
      <c r="O45" s="38"/>
    </row>
    <row r="46" spans="1:15" ht="12.75">
      <c r="A46" s="32" t="s">
        <v>242</v>
      </c>
      <c r="B46" s="32" t="s">
        <v>94</v>
      </c>
      <c r="C46" s="54" t="s">
        <v>94</v>
      </c>
      <c r="D46" s="165">
        <v>4.504796844421168</v>
      </c>
      <c r="E46" s="165">
        <v>4.299831381413604</v>
      </c>
      <c r="F46" s="165">
        <v>4.388440006155715</v>
      </c>
      <c r="G46" s="165">
        <v>4.19147291056628</v>
      </c>
      <c r="H46" s="165">
        <v>3.6629487258459843</v>
      </c>
      <c r="I46" s="165">
        <v>4.2123518865692935</v>
      </c>
      <c r="J46" s="165">
        <v>4.273919056690253</v>
      </c>
      <c r="K46" s="165">
        <v>4.1569119378358295</v>
      </c>
      <c r="N46" s="38"/>
      <c r="O46" s="38"/>
    </row>
    <row r="47" spans="1:15" ht="12.75">
      <c r="A47" s="32" t="s">
        <v>576</v>
      </c>
      <c r="B47" s="32" t="s">
        <v>577</v>
      </c>
      <c r="C47" s="97" t="s">
        <v>668</v>
      </c>
      <c r="D47" s="166">
        <v>2.895995493421168</v>
      </c>
      <c r="E47" s="166">
        <v>2.7053943814136043</v>
      </c>
      <c r="F47" s="166">
        <v>2.7374953698910005</v>
      </c>
      <c r="G47" s="166">
        <v>2.7976190765662805</v>
      </c>
      <c r="H47" s="166">
        <v>2.4439563528459844</v>
      </c>
      <c r="I47" s="166">
        <v>2.626028388569294</v>
      </c>
      <c r="J47" s="166">
        <v>2.763784586690252</v>
      </c>
      <c r="K47" s="166">
        <v>2.6479683918358297</v>
      </c>
      <c r="N47" s="38"/>
      <c r="O47" s="38"/>
    </row>
    <row r="48" spans="1:15" ht="12.75">
      <c r="A48" s="32" t="s">
        <v>243</v>
      </c>
      <c r="B48" s="32" t="s">
        <v>122</v>
      </c>
      <c r="C48" s="45" t="s">
        <v>122</v>
      </c>
      <c r="D48" s="167">
        <v>1.6689848347020493</v>
      </c>
      <c r="E48" s="167">
        <v>1.524295990805581</v>
      </c>
      <c r="F48" s="167">
        <v>1.5596265697960114</v>
      </c>
      <c r="G48" s="167">
        <v>1.6461960511335945</v>
      </c>
      <c r="H48" s="167">
        <v>1.3949293052117733</v>
      </c>
      <c r="I48" s="167">
        <v>1.5183351087602308</v>
      </c>
      <c r="J48" s="167">
        <v>1.6196159208045042</v>
      </c>
      <c r="K48" s="167">
        <v>1.56563404998676</v>
      </c>
      <c r="N48" s="38"/>
      <c r="O48" s="38"/>
    </row>
    <row r="49" spans="1:15" ht="12.75">
      <c r="A49" s="32" t="s">
        <v>244</v>
      </c>
      <c r="B49" s="32" t="s">
        <v>131</v>
      </c>
      <c r="C49" s="45" t="s">
        <v>131</v>
      </c>
      <c r="D49" s="167">
        <v>0.8848651927191129</v>
      </c>
      <c r="E49" s="167">
        <v>0.9196279444880173</v>
      </c>
      <c r="F49" s="167">
        <v>0.938773293759698</v>
      </c>
      <c r="G49" s="167">
        <v>0.8864063889006843</v>
      </c>
      <c r="H49" s="167">
        <v>0.7954073645832113</v>
      </c>
      <c r="I49" s="167">
        <v>0.8363046740590628</v>
      </c>
      <c r="J49" s="167">
        <v>0.8717199163860114</v>
      </c>
      <c r="K49" s="167">
        <v>0.8065467834994483</v>
      </c>
      <c r="N49" s="38"/>
      <c r="O49" s="38"/>
    </row>
    <row r="50" spans="1:15" ht="12.75">
      <c r="A50" s="32" t="s">
        <v>245</v>
      </c>
      <c r="B50" s="32" t="s">
        <v>123</v>
      </c>
      <c r="C50" s="45" t="s">
        <v>123</v>
      </c>
      <c r="D50" s="167">
        <v>0.10261040500000601</v>
      </c>
      <c r="E50" s="167">
        <v>0.079053415120006</v>
      </c>
      <c r="F50" s="167">
        <v>0.06569741660000601</v>
      </c>
      <c r="G50" s="167">
        <v>0.093222402532002</v>
      </c>
      <c r="H50" s="167">
        <v>0.093697580051</v>
      </c>
      <c r="I50" s="167">
        <v>0.06912817574999999</v>
      </c>
      <c r="J50" s="167">
        <v>0.06502820649973678</v>
      </c>
      <c r="K50" s="167">
        <v>0.07815002834962158</v>
      </c>
      <c r="N50" s="38"/>
      <c r="O50" s="38"/>
    </row>
    <row r="51" spans="1:15" ht="12.75">
      <c r="A51" s="32" t="s">
        <v>246</v>
      </c>
      <c r="B51" s="32" t="s">
        <v>88</v>
      </c>
      <c r="C51" s="45" t="s">
        <v>88</v>
      </c>
      <c r="D51" s="167">
        <v>0.239559582</v>
      </c>
      <c r="E51" s="167">
        <v>0.18241703099999998</v>
      </c>
      <c r="F51" s="167">
        <v>0.18090137499999998</v>
      </c>
      <c r="G51" s="167">
        <v>0.17179423399999996</v>
      </c>
      <c r="H51" s="167">
        <v>0.159922103</v>
      </c>
      <c r="I51" s="167">
        <v>0.20226043</v>
      </c>
      <c r="J51" s="167">
        <v>0.20742054299999999</v>
      </c>
      <c r="K51" s="167">
        <v>0.19763753</v>
      </c>
      <c r="N51" s="38"/>
      <c r="O51" s="38"/>
    </row>
    <row r="52" spans="1:15" ht="12.75">
      <c r="A52" s="32" t="s">
        <v>578</v>
      </c>
      <c r="B52" s="32" t="s">
        <v>579</v>
      </c>
      <c r="C52" s="97" t="s">
        <v>655</v>
      </c>
      <c r="D52" s="166">
        <v>0.7947800740000001</v>
      </c>
      <c r="E52" s="166">
        <v>0.705168</v>
      </c>
      <c r="F52" s="166">
        <v>0.727608639</v>
      </c>
      <c r="G52" s="166">
        <v>0.5422478289999999</v>
      </c>
      <c r="H52" s="166">
        <v>0.40939029800000004</v>
      </c>
      <c r="I52" s="166">
        <v>0.7677026800000001</v>
      </c>
      <c r="J52" s="166">
        <v>0.677094311</v>
      </c>
      <c r="K52" s="166">
        <v>0.800294316</v>
      </c>
      <c r="N52" s="38"/>
      <c r="O52" s="38"/>
    </row>
    <row r="53" spans="1:15" ht="12.75">
      <c r="A53" s="32" t="s">
        <v>504</v>
      </c>
      <c r="B53" s="32" t="s">
        <v>506</v>
      </c>
      <c r="C53" s="97" t="s">
        <v>506</v>
      </c>
      <c r="D53" s="164">
        <v>1534</v>
      </c>
      <c r="E53" s="164">
        <v>1542</v>
      </c>
      <c r="F53" s="164">
        <v>1540</v>
      </c>
      <c r="G53" s="164">
        <v>1539</v>
      </c>
      <c r="H53" s="164">
        <v>1531</v>
      </c>
      <c r="I53" s="164">
        <v>1525</v>
      </c>
      <c r="J53" s="164">
        <v>1515</v>
      </c>
      <c r="K53" s="164">
        <v>1502</v>
      </c>
      <c r="N53" s="38"/>
      <c r="O53" s="38"/>
    </row>
    <row r="54" spans="1:15" ht="12.75">
      <c r="A54" s="32" t="s">
        <v>505</v>
      </c>
      <c r="B54" s="32" t="s">
        <v>507</v>
      </c>
      <c r="C54" s="97" t="s">
        <v>507</v>
      </c>
      <c r="D54" s="164">
        <v>529</v>
      </c>
      <c r="E54" s="164">
        <v>588</v>
      </c>
      <c r="F54" s="164">
        <v>588</v>
      </c>
      <c r="G54" s="164">
        <v>589</v>
      </c>
      <c r="H54" s="164">
        <v>590</v>
      </c>
      <c r="I54" s="164">
        <v>614</v>
      </c>
      <c r="J54" s="164">
        <v>597</v>
      </c>
      <c r="K54" s="164">
        <v>595</v>
      </c>
      <c r="N54" s="38"/>
      <c r="O54" s="38"/>
    </row>
    <row r="55" spans="1:15" ht="13.5" thickBot="1">
      <c r="A55" s="32" t="s">
        <v>574</v>
      </c>
      <c r="B55" s="32" t="s">
        <v>129</v>
      </c>
      <c r="C55" s="42" t="s">
        <v>129</v>
      </c>
      <c r="D55" s="164">
        <v>6158.334937839979</v>
      </c>
      <c r="E55" s="164">
        <v>5490.490017969999</v>
      </c>
      <c r="F55" s="164">
        <v>5736.86756626</v>
      </c>
      <c r="G55" s="164">
        <v>6159.476</v>
      </c>
      <c r="H55" s="164">
        <v>6923.9368706099895</v>
      </c>
      <c r="I55" s="164">
        <v>6995.27789951</v>
      </c>
      <c r="J55" s="164">
        <v>6915.6346848799785</v>
      </c>
      <c r="K55" s="164">
        <v>6324.93999943999</v>
      </c>
      <c r="N55" s="38"/>
      <c r="O55" s="38"/>
    </row>
    <row r="56" spans="3:15" ht="6" customHeight="1" thickTop="1">
      <c r="C56" s="84"/>
      <c r="D56" s="160"/>
      <c r="E56" s="160"/>
      <c r="F56" s="160"/>
      <c r="G56" s="160"/>
      <c r="H56" s="160"/>
      <c r="I56" s="160"/>
      <c r="J56" s="160"/>
      <c r="K56" s="160"/>
      <c r="N56" s="38"/>
      <c r="O56" s="38"/>
    </row>
    <row r="57" spans="1:15" ht="12.75">
      <c r="A57" s="32" t="s">
        <v>231</v>
      </c>
      <c r="B57" s="32" t="s">
        <v>173</v>
      </c>
      <c r="C57" s="45" t="s">
        <v>173</v>
      </c>
      <c r="D57" s="161">
        <v>2898.1526911</v>
      </c>
      <c r="E57" s="161">
        <v>3201.253071800001</v>
      </c>
      <c r="F57" s="161">
        <v>3144.064154229992</v>
      </c>
      <c r="G57" s="161">
        <v>3144.9013046100054</v>
      </c>
      <c r="H57" s="161">
        <v>3249.57576985</v>
      </c>
      <c r="I57" s="161">
        <v>3897.80250365</v>
      </c>
      <c r="J57" s="161">
        <v>3773.080771089998</v>
      </c>
      <c r="K57" s="161">
        <v>3771.276449909903</v>
      </c>
      <c r="N57" s="38"/>
      <c r="O57" s="38"/>
    </row>
    <row r="58" spans="1:15" ht="12.75">
      <c r="A58" s="32" t="s">
        <v>416</v>
      </c>
      <c r="B58" s="32" t="s">
        <v>416</v>
      </c>
      <c r="C58" s="42" t="s">
        <v>416</v>
      </c>
      <c r="D58" s="162">
        <v>65.75786717525781</v>
      </c>
      <c r="E58" s="162">
        <v>133.74153555055258</v>
      </c>
      <c r="F58" s="162">
        <v>125.53191579450923</v>
      </c>
      <c r="G58" s="162">
        <v>69.14159734501585</v>
      </c>
      <c r="H58" s="162">
        <v>22.22031267724914</v>
      </c>
      <c r="I58" s="162">
        <v>94.94173284468319</v>
      </c>
      <c r="J58" s="162">
        <v>74.07990686791253</v>
      </c>
      <c r="K58" s="162">
        <v>53.335354880603916</v>
      </c>
      <c r="N58" s="38"/>
      <c r="O58" s="38"/>
    </row>
    <row r="59" spans="1:15" ht="13.5" thickBot="1">
      <c r="A59" s="32" t="s">
        <v>482</v>
      </c>
      <c r="B59" s="32" t="s">
        <v>482</v>
      </c>
      <c r="C59" s="42" t="s">
        <v>482</v>
      </c>
      <c r="D59" s="162">
        <v>19.169998245257805</v>
      </c>
      <c r="E59" s="162">
        <v>82.34261677055258</v>
      </c>
      <c r="F59" s="162">
        <v>74.50003495450922</v>
      </c>
      <c r="G59" s="162">
        <v>24.898925085015865</v>
      </c>
      <c r="H59" s="162">
        <v>-24.16603329275086</v>
      </c>
      <c r="I59" s="162">
        <v>44.41648256468317</v>
      </c>
      <c r="J59" s="162">
        <v>20.666332417912557</v>
      </c>
      <c r="K59" s="162">
        <v>-17.815250829396078</v>
      </c>
      <c r="N59" s="38"/>
      <c r="O59" s="38"/>
    </row>
    <row r="60" spans="3:15" ht="6" customHeight="1" thickTop="1">
      <c r="C60" s="51"/>
      <c r="D60" s="51"/>
      <c r="E60" s="51"/>
      <c r="F60" s="51"/>
      <c r="G60" s="51"/>
      <c r="H60" s="51"/>
      <c r="I60" s="51"/>
      <c r="J60" s="51"/>
      <c r="K60" s="51"/>
      <c r="N60" s="38"/>
      <c r="O60" s="38"/>
    </row>
    <row r="61" spans="1:3" ht="12.75">
      <c r="A61" s="32" t="s">
        <v>247</v>
      </c>
      <c r="B61" s="32" t="s">
        <v>223</v>
      </c>
      <c r="C61" s="52" t="s">
        <v>618</v>
      </c>
    </row>
    <row r="62" spans="1:3" ht="12.75">
      <c r="A62" s="32" t="s">
        <v>580</v>
      </c>
      <c r="B62" s="32" t="s">
        <v>673</v>
      </c>
      <c r="C62" s="52" t="s">
        <v>676</v>
      </c>
    </row>
    <row r="63" spans="1:3" ht="12.75">
      <c r="A63" s="32" t="s">
        <v>525</v>
      </c>
      <c r="B63" s="32" t="s">
        <v>526</v>
      </c>
      <c r="C63" s="100" t="s">
        <v>656</v>
      </c>
    </row>
    <row r="65" spans="1:3" ht="12.75">
      <c r="A65" s="32" t="s">
        <v>91</v>
      </c>
      <c r="B65" s="32" t="s">
        <v>91</v>
      </c>
      <c r="C65" s="37" t="s">
        <v>91</v>
      </c>
    </row>
    <row r="67" spans="1:11" ht="12.75">
      <c r="A67" s="32" t="s">
        <v>571</v>
      </c>
      <c r="B67" s="32" t="s">
        <v>126</v>
      </c>
      <c r="C67" s="60" t="s">
        <v>126</v>
      </c>
      <c r="D67" s="60"/>
      <c r="E67" s="60"/>
      <c r="F67" s="60"/>
      <c r="G67" s="60"/>
      <c r="H67" s="60"/>
      <c r="I67" s="60"/>
      <c r="J67" s="60"/>
      <c r="K67" s="60"/>
    </row>
    <row r="68" spans="3:11" ht="13.5" thickBot="1">
      <c r="C68" s="39"/>
      <c r="D68" s="40">
        <v>2010</v>
      </c>
      <c r="E68" s="40"/>
      <c r="F68" s="40"/>
      <c r="G68" s="40"/>
      <c r="H68" s="40">
        <v>2011</v>
      </c>
      <c r="I68" s="40"/>
      <c r="J68" s="40"/>
      <c r="K68" s="40"/>
    </row>
    <row r="69" spans="3:11" ht="14.25" thickBot="1" thickTop="1">
      <c r="C69" s="41"/>
      <c r="D69" s="41" t="str">
        <f>+D39</f>
        <v>1Q</v>
      </c>
      <c r="E69" s="41" t="str">
        <f>E39</f>
        <v>2Q</v>
      </c>
      <c r="F69" s="41" t="str">
        <f>+F39</f>
        <v>3Q</v>
      </c>
      <c r="G69" s="41" t="str">
        <f>+G39</f>
        <v>4Q</v>
      </c>
      <c r="H69" s="41" t="str">
        <f>+H39</f>
        <v>1Q</v>
      </c>
      <c r="I69" s="41" t="str">
        <f>I39</f>
        <v>2Q</v>
      </c>
      <c r="J69" s="41" t="str">
        <f>+J39</f>
        <v>3Q</v>
      </c>
      <c r="K69" s="41" t="str">
        <f>+K39</f>
        <v>4Q</v>
      </c>
    </row>
    <row r="70" spans="1:14" ht="13.5" thickTop="1">
      <c r="A70" s="32" t="s">
        <v>248</v>
      </c>
      <c r="B70" s="32" t="s">
        <v>182</v>
      </c>
      <c r="C70" s="173" t="s">
        <v>669</v>
      </c>
      <c r="D70" s="159">
        <v>1178.4574344447303</v>
      </c>
      <c r="E70" s="159">
        <v>1105.046343961601</v>
      </c>
      <c r="F70" s="159">
        <v>1302.2170509925431</v>
      </c>
      <c r="G70" s="159">
        <v>1339.8642066284046</v>
      </c>
      <c r="H70" s="159">
        <v>1604.9440412105369</v>
      </c>
      <c r="I70" s="159">
        <v>1186.9944999608697</v>
      </c>
      <c r="J70" s="159">
        <v>1158.882345544699</v>
      </c>
      <c r="K70" s="159">
        <v>1414.4652507785167</v>
      </c>
      <c r="N70" s="184"/>
    </row>
    <row r="71" spans="1:14" ht="12.75">
      <c r="A71" s="32" t="s">
        <v>581</v>
      </c>
      <c r="B71" s="32" t="s">
        <v>413</v>
      </c>
      <c r="C71" s="174" t="s">
        <v>413</v>
      </c>
      <c r="D71" s="168">
        <v>355.2942604497015</v>
      </c>
      <c r="E71" s="168">
        <v>506.2093876746379</v>
      </c>
      <c r="F71" s="168">
        <v>612.5080482557642</v>
      </c>
      <c r="G71" s="168">
        <v>464.8226898088626</v>
      </c>
      <c r="H71" s="168">
        <v>501.5252485643268</v>
      </c>
      <c r="I71" s="168">
        <v>487.3935248212909</v>
      </c>
      <c r="J71" s="168">
        <v>489.9505152138511</v>
      </c>
      <c r="K71" s="168">
        <v>387.3453956458386</v>
      </c>
      <c r="N71" s="184"/>
    </row>
    <row r="72" spans="1:14" ht="12.75">
      <c r="A72" s="32" t="s">
        <v>2</v>
      </c>
      <c r="B72" s="32" t="s">
        <v>2</v>
      </c>
      <c r="C72" s="174" t="s">
        <v>2</v>
      </c>
      <c r="D72" s="168">
        <v>528.6255671035019</v>
      </c>
      <c r="E72" s="168">
        <v>448.4724880899974</v>
      </c>
      <c r="F72" s="168">
        <v>427.6618525337276</v>
      </c>
      <c r="G72" s="168">
        <v>468.67524776480684</v>
      </c>
      <c r="H72" s="168">
        <v>482.85499443637</v>
      </c>
      <c r="I72" s="168">
        <v>532.3066655334877</v>
      </c>
      <c r="J72" s="168">
        <v>480.0444609393312</v>
      </c>
      <c r="K72" s="168">
        <v>505.75726422192986</v>
      </c>
      <c r="N72" s="184"/>
    </row>
    <row r="73" spans="1:14" ht="12.75">
      <c r="A73" s="32" t="s">
        <v>522</v>
      </c>
      <c r="B73" s="32" t="s">
        <v>521</v>
      </c>
      <c r="C73" s="175" t="s">
        <v>521</v>
      </c>
      <c r="D73" s="169">
        <v>125.19734452090893</v>
      </c>
      <c r="E73" s="169">
        <v>92.5676646575812</v>
      </c>
      <c r="F73" s="169">
        <v>64.30658489268879</v>
      </c>
      <c r="G73" s="169">
        <v>150.60166415690315</v>
      </c>
      <c r="H73" s="169">
        <v>284.499172264426</v>
      </c>
      <c r="I73" s="169">
        <v>102.5582140780229</v>
      </c>
      <c r="J73" s="169">
        <v>88.15418181974803</v>
      </c>
      <c r="K73" s="169">
        <v>160.1074743132151</v>
      </c>
      <c r="N73" s="184"/>
    </row>
    <row r="74" spans="1:14" ht="12.75">
      <c r="A74" s="32" t="s">
        <v>487</v>
      </c>
      <c r="B74" s="32" t="s">
        <v>487</v>
      </c>
      <c r="C74" s="175" t="s">
        <v>487</v>
      </c>
      <c r="D74" s="168">
        <v>113.2747249507157</v>
      </c>
      <c r="E74" s="168">
        <v>26.404985343275904</v>
      </c>
      <c r="F74" s="168">
        <v>158.8040508391189</v>
      </c>
      <c r="G74" s="168">
        <v>195.0166616953801</v>
      </c>
      <c r="H74" s="168">
        <v>289.1854164738151</v>
      </c>
      <c r="I74" s="168">
        <v>46.29468243764455</v>
      </c>
      <c r="J74" s="168">
        <v>87.88116559526873</v>
      </c>
      <c r="K74" s="168">
        <v>314.2638069015172</v>
      </c>
      <c r="N74" s="184"/>
    </row>
    <row r="75" spans="1:14" ht="12.75">
      <c r="A75" s="32" t="s">
        <v>249</v>
      </c>
      <c r="B75" s="32" t="s">
        <v>183</v>
      </c>
      <c r="C75" s="175" t="s">
        <v>183</v>
      </c>
      <c r="D75" s="168">
        <v>56.06553741990231</v>
      </c>
      <c r="E75" s="168">
        <v>31.39181819610878</v>
      </c>
      <c r="F75" s="168">
        <v>38.936514471243676</v>
      </c>
      <c r="G75" s="168">
        <v>60.74794320245137</v>
      </c>
      <c r="H75" s="168">
        <v>46.87920947159889</v>
      </c>
      <c r="I75" s="168">
        <v>18.4414130904237</v>
      </c>
      <c r="J75" s="168">
        <v>12.852021976499671</v>
      </c>
      <c r="K75" s="168">
        <v>46.17325432616923</v>
      </c>
      <c r="N75" s="184"/>
    </row>
    <row r="76" spans="1:14" ht="12.75">
      <c r="A76" s="32" t="s">
        <v>488</v>
      </c>
      <c r="B76" s="32" t="s">
        <v>489</v>
      </c>
      <c r="C76" s="173" t="s">
        <v>670</v>
      </c>
      <c r="D76" s="159">
        <v>926</v>
      </c>
      <c r="E76" s="159">
        <v>1337</v>
      </c>
      <c r="F76" s="159">
        <v>1330.887</v>
      </c>
      <c r="G76" s="159">
        <v>1327.153</v>
      </c>
      <c r="H76" s="159">
        <v>1322.294</v>
      </c>
      <c r="I76" s="159">
        <v>1319</v>
      </c>
      <c r="J76" s="159">
        <v>1309.022</v>
      </c>
      <c r="K76" s="159">
        <v>1300.689</v>
      </c>
      <c r="N76" s="184"/>
    </row>
    <row r="77" spans="1:14" ht="12.75">
      <c r="A77" s="32" t="s">
        <v>582</v>
      </c>
      <c r="B77" s="32" t="s">
        <v>224</v>
      </c>
      <c r="C77" s="173" t="s">
        <v>657</v>
      </c>
      <c r="D77" s="159">
        <v>295.79663362400004</v>
      </c>
      <c r="E77" s="159">
        <v>311.47965999999997</v>
      </c>
      <c r="F77" s="159">
        <v>301.09565000000003</v>
      </c>
      <c r="G77" s="159">
        <v>292.4868799999999</v>
      </c>
      <c r="H77" s="159">
        <v>223.95415299999993</v>
      </c>
      <c r="I77" s="159">
        <v>323.1642030000001</v>
      </c>
      <c r="J77" s="159">
        <v>320.04527099999996</v>
      </c>
      <c r="K77" s="159">
        <v>333.94542</v>
      </c>
      <c r="N77" s="184"/>
    </row>
    <row r="78" spans="1:14" ht="12.75">
      <c r="A78" s="32" t="s">
        <v>583</v>
      </c>
      <c r="B78" s="32" t="s">
        <v>225</v>
      </c>
      <c r="C78" s="173" t="s">
        <v>658</v>
      </c>
      <c r="D78" s="159">
        <v>1038.4529725099999</v>
      </c>
      <c r="E78" s="159">
        <v>1041.11098257</v>
      </c>
      <c r="F78" s="159">
        <v>1042.70456953</v>
      </c>
      <c r="G78" s="159">
        <v>1045.10491729</v>
      </c>
      <c r="H78" s="159">
        <v>1046.74256214</v>
      </c>
      <c r="I78" s="159">
        <v>1049.6604513900002</v>
      </c>
      <c r="J78" s="159">
        <v>1049.31568312</v>
      </c>
      <c r="K78" s="159">
        <v>1063.29383337</v>
      </c>
      <c r="N78" s="184"/>
    </row>
    <row r="79" spans="1:14" ht="13.5" thickBot="1">
      <c r="A79" s="32" t="s">
        <v>574</v>
      </c>
      <c r="B79" s="32" t="s">
        <v>129</v>
      </c>
      <c r="C79" s="173" t="s">
        <v>129</v>
      </c>
      <c r="D79" s="159">
        <v>1966.7834195300002</v>
      </c>
      <c r="E79" s="159">
        <v>2105.85716525</v>
      </c>
      <c r="F79" s="159">
        <v>2052.26436913</v>
      </c>
      <c r="G79" s="159">
        <v>2050.84458897</v>
      </c>
      <c r="H79" s="159">
        <v>2059.71501237</v>
      </c>
      <c r="I79" s="159">
        <v>2117.97365178</v>
      </c>
      <c r="J79" s="159">
        <v>2179.45042996</v>
      </c>
      <c r="K79" s="159">
        <v>2326.61500726</v>
      </c>
      <c r="N79" s="184"/>
    </row>
    <row r="80" spans="3:14" ht="5.25" customHeight="1" thickTop="1">
      <c r="C80" s="176"/>
      <c r="D80" s="160"/>
      <c r="E80" s="160"/>
      <c r="F80" s="160"/>
      <c r="G80" s="160"/>
      <c r="H80" s="160"/>
      <c r="I80" s="160"/>
      <c r="J80" s="160"/>
      <c r="K80" s="160"/>
      <c r="N80" s="184"/>
    </row>
    <row r="81" spans="1:14" ht="12.75">
      <c r="A81" s="32" t="s">
        <v>231</v>
      </c>
      <c r="B81" s="32" t="s">
        <v>173</v>
      </c>
      <c r="C81" s="177" t="s">
        <v>173</v>
      </c>
      <c r="D81" s="161">
        <v>396.81295898</v>
      </c>
      <c r="E81" s="161">
        <v>370.1800867900001</v>
      </c>
      <c r="F81" s="161">
        <v>467.16021732</v>
      </c>
      <c r="G81" s="161">
        <v>501.58114414</v>
      </c>
      <c r="H81" s="161">
        <v>617.6837009599999</v>
      </c>
      <c r="I81" s="161">
        <v>492.7133221900001</v>
      </c>
      <c r="J81" s="161">
        <v>497.15687419</v>
      </c>
      <c r="K81" s="161">
        <v>667.61953346</v>
      </c>
      <c r="N81" s="184"/>
    </row>
    <row r="82" spans="1:14" ht="12.75">
      <c r="A82" s="32" t="s">
        <v>416</v>
      </c>
      <c r="B82" s="32" t="s">
        <v>416</v>
      </c>
      <c r="C82" s="178" t="s">
        <v>416</v>
      </c>
      <c r="D82" s="162">
        <v>61.4815469029037</v>
      </c>
      <c r="E82" s="162">
        <v>93.5211611284978</v>
      </c>
      <c r="F82" s="162">
        <v>56.32095717656287</v>
      </c>
      <c r="G82" s="162">
        <v>50.235030383613314</v>
      </c>
      <c r="H82" s="162">
        <v>61.13597032272712</v>
      </c>
      <c r="I82" s="162">
        <v>58.97605880943488</v>
      </c>
      <c r="J82" s="162">
        <v>79.22952766352182</v>
      </c>
      <c r="K82" s="162">
        <v>87.43678335461071</v>
      </c>
      <c r="N82" s="184"/>
    </row>
    <row r="83" spans="1:14" ht="12.75">
      <c r="A83" s="32" t="s">
        <v>482</v>
      </c>
      <c r="B83" s="32" t="s">
        <v>482</v>
      </c>
      <c r="C83" s="178" t="s">
        <v>482</v>
      </c>
      <c r="D83" s="159">
        <v>42.202701312903706</v>
      </c>
      <c r="E83" s="159">
        <v>50.482553338497794</v>
      </c>
      <c r="F83" s="159">
        <v>50.21034729656288</v>
      </c>
      <c r="G83" s="159">
        <v>39.44802399361331</v>
      </c>
      <c r="H83" s="159">
        <v>51.779124922727114</v>
      </c>
      <c r="I83" s="159">
        <v>47.51704612943488</v>
      </c>
      <c r="J83" s="159">
        <v>67.5433396335218</v>
      </c>
      <c r="K83" s="159">
        <v>63.49692055461071</v>
      </c>
      <c r="N83" s="184"/>
    </row>
    <row r="84" spans="1:14" ht="12.75">
      <c r="A84" s="32" t="s">
        <v>466</v>
      </c>
      <c r="B84" s="32" t="s">
        <v>465</v>
      </c>
      <c r="C84" s="189" t="s">
        <v>671</v>
      </c>
      <c r="D84" s="170">
        <v>12.470991920000001</v>
      </c>
      <c r="E84" s="170">
        <v>30.902811558497906</v>
      </c>
      <c r="F84" s="170">
        <v>27.50420100656279</v>
      </c>
      <c r="G84" s="170">
        <v>8.367736973613376</v>
      </c>
      <c r="H84" s="170">
        <v>15.375052430000194</v>
      </c>
      <c r="I84" s="170">
        <v>8.820677759434982</v>
      </c>
      <c r="J84" s="170">
        <v>34.90134792352181</v>
      </c>
      <c r="K84" s="170">
        <v>26.880375984610595</v>
      </c>
      <c r="N84" s="184"/>
    </row>
    <row r="85" spans="1:14" ht="12.75">
      <c r="A85" s="32" t="s">
        <v>584</v>
      </c>
      <c r="B85" s="32" t="s">
        <v>414</v>
      </c>
      <c r="C85" s="154" t="s">
        <v>414</v>
      </c>
      <c r="D85" s="170">
        <v>25.546501779999993</v>
      </c>
      <c r="E85" s="170">
        <v>15.206619809999896</v>
      </c>
      <c r="F85" s="170">
        <v>21.324059750000096</v>
      </c>
      <c r="G85" s="170">
        <v>30.38715610999993</v>
      </c>
      <c r="H85" s="170">
        <v>32.41666318000001</v>
      </c>
      <c r="I85" s="170">
        <v>30.52204454999989</v>
      </c>
      <c r="J85" s="170">
        <v>25.785630879999978</v>
      </c>
      <c r="K85" s="170">
        <v>26.820893560000144</v>
      </c>
      <c r="N85" s="184"/>
    </row>
    <row r="86" spans="1:14" ht="13.5" customHeight="1" thickBot="1">
      <c r="A86" s="32" t="s">
        <v>181</v>
      </c>
      <c r="B86" s="32" t="s">
        <v>181</v>
      </c>
      <c r="C86" s="155" t="s">
        <v>181</v>
      </c>
      <c r="D86" s="171">
        <v>4.1852077900000015</v>
      </c>
      <c r="E86" s="171">
        <v>4.373121969999997</v>
      </c>
      <c r="F86" s="171">
        <v>1.3820865399999933</v>
      </c>
      <c r="G86" s="171">
        <v>0.6931309100000083</v>
      </c>
      <c r="H86" s="171">
        <v>3.987408880000001</v>
      </c>
      <c r="I86" s="171">
        <v>8.174323820000009</v>
      </c>
      <c r="J86" s="171">
        <v>6.85636083000001</v>
      </c>
      <c r="K86" s="171">
        <v>9.79565100999997</v>
      </c>
      <c r="N86" s="184"/>
    </row>
    <row r="87" spans="3:11" ht="6" customHeight="1" thickTop="1">
      <c r="C87" s="51"/>
      <c r="D87" s="51"/>
      <c r="E87" s="51"/>
      <c r="F87" s="51"/>
      <c r="G87" s="51"/>
      <c r="H87" s="51"/>
      <c r="I87" s="51"/>
      <c r="J87" s="51"/>
      <c r="K87" s="51"/>
    </row>
    <row r="88" ht="12.75">
      <c r="C88" s="100"/>
    </row>
    <row r="89" spans="1:3" ht="12.75">
      <c r="A89" s="32" t="s">
        <v>250</v>
      </c>
      <c r="B89" s="32" t="s">
        <v>226</v>
      </c>
      <c r="C89" s="100" t="s">
        <v>659</v>
      </c>
    </row>
    <row r="90" spans="1:3" ht="13.5" customHeight="1">
      <c r="A90" s="32" t="s">
        <v>251</v>
      </c>
      <c r="B90" s="32" t="s">
        <v>473</v>
      </c>
      <c r="C90" s="188" t="s">
        <v>660</v>
      </c>
    </row>
    <row r="91" spans="1:3" ht="12.75">
      <c r="A91" s="32" t="s">
        <v>471</v>
      </c>
      <c r="B91" s="32" t="s">
        <v>472</v>
      </c>
      <c r="C91" s="100" t="s">
        <v>661</v>
      </c>
    </row>
    <row r="92" spans="1:3" ht="12.75">
      <c r="A92" s="32" t="s">
        <v>467</v>
      </c>
      <c r="B92" s="32" t="s">
        <v>468</v>
      </c>
      <c r="C92" s="100" t="s">
        <v>662</v>
      </c>
    </row>
    <row r="94" spans="1:2" ht="12.75">
      <c r="A94" s="32" t="s">
        <v>441</v>
      </c>
      <c r="B94" s="32" t="s">
        <v>165</v>
      </c>
    </row>
    <row r="95" spans="1:2" ht="12.75">
      <c r="A95" s="32" t="s">
        <v>502</v>
      </c>
      <c r="B95" s="32" t="s">
        <v>498</v>
      </c>
    </row>
    <row r="96" spans="1:2" ht="12.75">
      <c r="A96" s="32" t="s">
        <v>524</v>
      </c>
      <c r="B96" s="32" t="s">
        <v>509</v>
      </c>
    </row>
    <row r="97" spans="1:2" ht="12.75">
      <c r="A97" s="32" t="s">
        <v>442</v>
      </c>
      <c r="B97" s="32" t="s">
        <v>124</v>
      </c>
    </row>
  </sheetData>
  <sheetProtection/>
  <hyperlinks>
    <hyperlink ref="C6" location="'Segment Review'!C10" display="Exploration &amp; Production"/>
    <hyperlink ref="C7" location="'Segment Review'!C36" display="Refining &amp; Marketing"/>
    <hyperlink ref="C8" location="'Segment Review'!C68" display="Gas &amp; Power"/>
    <hyperlink ref="M5" location="'Table of Contents'!C5" display="Índice"/>
    <hyperlink ref="C5" location="'Segment Review'!C1" display="Informação por segment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4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1" sqref="D11:G11"/>
    </sheetView>
  </sheetViews>
  <sheetFormatPr defaultColWidth="9.140625" defaultRowHeight="12.75"/>
  <cols>
    <col min="1" max="2" width="9.140625" style="32" hidden="1" customWidth="1"/>
    <col min="3" max="3" width="35.57421875" style="32" customWidth="1"/>
    <col min="4" max="6" width="11.140625" style="32" customWidth="1"/>
    <col min="7" max="7" width="12.421875" style="32" customWidth="1"/>
    <col min="8" max="20" width="12.00390625" style="32" customWidth="1"/>
    <col min="21" max="16384" width="9.140625" style="32" customWidth="1"/>
  </cols>
  <sheetData>
    <row r="1" spans="1:2" ht="12.75">
      <c r="A1" s="32" t="s">
        <v>378</v>
      </c>
      <c r="B1" s="32" t="s">
        <v>10</v>
      </c>
    </row>
    <row r="2" ht="12.75"/>
    <row r="3" ht="12.75"/>
    <row r="4" spans="9:15" ht="12.75">
      <c r="I4" s="34" t="s">
        <v>10</v>
      </c>
      <c r="J4" s="33"/>
      <c r="L4" s="33"/>
      <c r="M4" s="33"/>
      <c r="N4" s="33"/>
      <c r="O4" s="33"/>
    </row>
    <row r="5" spans="1:3" ht="12.75">
      <c r="A5" s="32" t="s">
        <v>529</v>
      </c>
      <c r="B5" s="32" t="s">
        <v>150</v>
      </c>
      <c r="C5" s="33" t="s">
        <v>150</v>
      </c>
    </row>
    <row r="6" ht="12.75"/>
    <row r="7" spans="1:3" ht="12.75">
      <c r="A7" s="32" t="s">
        <v>529</v>
      </c>
      <c r="B7" s="32" t="s">
        <v>150</v>
      </c>
      <c r="C7" s="37" t="s">
        <v>150</v>
      </c>
    </row>
    <row r="8" ht="12.75">
      <c r="C8" s="37"/>
    </row>
    <row r="9" spans="3:5" ht="12.75">
      <c r="C9" s="60"/>
      <c r="D9" s="60"/>
      <c r="E9" s="60"/>
    </row>
    <row r="10" spans="3:8" ht="13.5" thickBot="1">
      <c r="C10" s="39"/>
      <c r="D10" s="40">
        <v>2010</v>
      </c>
      <c r="E10" s="40">
        <v>2011</v>
      </c>
      <c r="F10" s="40"/>
      <c r="G10" s="40"/>
      <c r="H10" s="40"/>
    </row>
    <row r="11" spans="3:8" ht="14.25" thickBot="1" thickTop="1">
      <c r="C11" s="41"/>
      <c r="D11" s="41" t="s">
        <v>127</v>
      </c>
      <c r="E11" s="41" t="s">
        <v>163</v>
      </c>
      <c r="F11" s="41" t="s">
        <v>499</v>
      </c>
      <c r="G11" s="41" t="s">
        <v>523</v>
      </c>
      <c r="H11" s="41" t="s">
        <v>127</v>
      </c>
    </row>
    <row r="12" spans="1:8" ht="13.5" thickTop="1">
      <c r="A12" s="32" t="s">
        <v>228</v>
      </c>
      <c r="B12" s="32" t="s">
        <v>89</v>
      </c>
      <c r="C12" s="76" t="s">
        <v>89</v>
      </c>
      <c r="D12" s="50">
        <v>82</v>
      </c>
      <c r="E12" s="50">
        <v>85</v>
      </c>
      <c r="F12" s="50">
        <v>87</v>
      </c>
      <c r="G12" s="50">
        <v>92</v>
      </c>
      <c r="H12" s="50">
        <v>95</v>
      </c>
    </row>
    <row r="13" spans="1:8" ht="12.75">
      <c r="A13" s="32" t="s">
        <v>235</v>
      </c>
      <c r="B13" s="32" t="s">
        <v>90</v>
      </c>
      <c r="C13" s="76" t="s">
        <v>90</v>
      </c>
      <c r="D13" s="50">
        <v>6156</v>
      </c>
      <c r="E13" s="50">
        <v>6073</v>
      </c>
      <c r="F13" s="50">
        <v>6175</v>
      </c>
      <c r="G13" s="50">
        <v>6322</v>
      </c>
      <c r="H13" s="50">
        <v>6131</v>
      </c>
    </row>
    <row r="14" spans="1:8" ht="12.75">
      <c r="A14" s="32" t="s">
        <v>91</v>
      </c>
      <c r="B14" s="32" t="s">
        <v>91</v>
      </c>
      <c r="C14" s="76" t="s">
        <v>91</v>
      </c>
      <c r="D14" s="50">
        <v>463</v>
      </c>
      <c r="E14" s="50">
        <v>505</v>
      </c>
      <c r="F14" s="50">
        <v>506</v>
      </c>
      <c r="G14" s="50">
        <v>506</v>
      </c>
      <c r="H14" s="50">
        <v>509</v>
      </c>
    </row>
    <row r="15" spans="1:8" ht="12.75">
      <c r="A15" s="32" t="s">
        <v>246</v>
      </c>
      <c r="B15" s="32" t="s">
        <v>151</v>
      </c>
      <c r="C15" s="76" t="s">
        <v>151</v>
      </c>
      <c r="D15" s="50">
        <v>610</v>
      </c>
      <c r="E15" s="50">
        <v>607</v>
      </c>
      <c r="F15" s="50">
        <v>610</v>
      </c>
      <c r="G15" s="50">
        <v>634</v>
      </c>
      <c r="H15" s="50">
        <v>646</v>
      </c>
    </row>
    <row r="16" spans="1:8" ht="12.75">
      <c r="A16" s="32" t="s">
        <v>585</v>
      </c>
      <c r="B16" s="32" t="s">
        <v>452</v>
      </c>
      <c r="C16" s="44" t="s">
        <v>452</v>
      </c>
      <c r="D16" s="48">
        <v>7311</v>
      </c>
      <c r="E16" s="48">
        <v>7270</v>
      </c>
      <c r="F16" s="48">
        <v>7378</v>
      </c>
      <c r="G16" s="48">
        <v>7554</v>
      </c>
      <c r="H16" s="48">
        <v>7381</v>
      </c>
    </row>
    <row r="17" spans="1:8" ht="12.75">
      <c r="A17" s="32" t="s">
        <v>586</v>
      </c>
      <c r="B17" s="32" t="s">
        <v>152</v>
      </c>
      <c r="C17" s="76" t="s">
        <v>152</v>
      </c>
      <c r="D17" s="50">
        <v>3462</v>
      </c>
      <c r="E17" s="50">
        <v>3405</v>
      </c>
      <c r="F17" s="50">
        <v>3513</v>
      </c>
      <c r="G17" s="50">
        <v>3426</v>
      </c>
      <c r="H17" s="50">
        <v>3240</v>
      </c>
    </row>
    <row r="18" spans="1:8" ht="13.5" thickBot="1">
      <c r="A18" s="32" t="s">
        <v>587</v>
      </c>
      <c r="B18" s="32" t="s">
        <v>153</v>
      </c>
      <c r="C18" s="44" t="s">
        <v>153</v>
      </c>
      <c r="D18" s="48">
        <v>3849</v>
      </c>
      <c r="E18" s="48">
        <v>3865</v>
      </c>
      <c r="F18" s="48">
        <v>3865</v>
      </c>
      <c r="G18" s="48">
        <v>4128</v>
      </c>
      <c r="H18" s="48">
        <v>4141</v>
      </c>
    </row>
    <row r="19" spans="3:8" ht="6" customHeight="1" thickTop="1">
      <c r="C19" s="51"/>
      <c r="D19" s="51"/>
      <c r="E19" s="51"/>
      <c r="F19" s="51"/>
      <c r="G19" s="51"/>
      <c r="H19" s="51"/>
    </row>
    <row r="21" spans="1:2" ht="12.75">
      <c r="A21" s="32" t="s">
        <v>443</v>
      </c>
      <c r="B21" s="32" t="s">
        <v>127</v>
      </c>
    </row>
    <row r="22" spans="1:2" ht="12.75">
      <c r="A22" s="32" t="s">
        <v>163</v>
      </c>
      <c r="B22" s="32" t="s">
        <v>163</v>
      </c>
    </row>
    <row r="23" spans="1:4" ht="12.75">
      <c r="A23" s="32" t="s">
        <v>499</v>
      </c>
      <c r="B23" s="32" t="s">
        <v>499</v>
      </c>
      <c r="D23" s="124"/>
    </row>
    <row r="24" spans="1:2" ht="12.75">
      <c r="A24" s="32" t="s">
        <v>510</v>
      </c>
      <c r="B24" s="32" t="s">
        <v>523</v>
      </c>
    </row>
    <row r="32" ht="6" customHeight="1"/>
    <row r="48" ht="6" customHeight="1"/>
  </sheetData>
  <sheetProtection/>
  <hyperlinks>
    <hyperlink ref="I4" location="'Table of Contents'!C5" display="Índice"/>
    <hyperlink ref="C5" location="People!C8:N19" display="Empregad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31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6" sqref="A16"/>
      <selection pane="topRight" activeCell="D18" sqref="D18:G18"/>
    </sheetView>
  </sheetViews>
  <sheetFormatPr defaultColWidth="9.140625" defaultRowHeight="12.75"/>
  <cols>
    <col min="1" max="1" width="9.28125" style="32" hidden="1" customWidth="1"/>
    <col min="2" max="2" width="9.140625" style="32" hidden="1" customWidth="1"/>
    <col min="3" max="3" width="35.57421875" style="32" customWidth="1"/>
    <col min="4" max="22" width="9.140625" style="32" customWidth="1"/>
    <col min="23" max="16384" width="9.140625" style="32" customWidth="1"/>
  </cols>
  <sheetData>
    <row r="1" spans="1:2" ht="12.75">
      <c r="A1" s="32" t="s">
        <v>378</v>
      </c>
      <c r="B1" s="32" t="s">
        <v>10</v>
      </c>
    </row>
    <row r="2" spans="8:9" ht="12.75">
      <c r="H2" s="33"/>
      <c r="I2" s="34" t="s">
        <v>10</v>
      </c>
    </row>
    <row r="3" ht="12.75"/>
    <row r="4" ht="12.75"/>
    <row r="5" ht="12.75">
      <c r="C5" s="125"/>
    </row>
    <row r="6" spans="1:3" ht="12.75">
      <c r="A6" s="32" t="s">
        <v>204</v>
      </c>
      <c r="B6" s="32" t="s">
        <v>168</v>
      </c>
      <c r="C6" s="126" t="s">
        <v>168</v>
      </c>
    </row>
    <row r="8" ht="12.75">
      <c r="C8" s="33"/>
    </row>
    <row r="10" ht="12.75">
      <c r="C10" s="90"/>
    </row>
    <row r="11" ht="12.75">
      <c r="C11" s="90"/>
    </row>
    <row r="13" spans="1:3" ht="12.75">
      <c r="A13" s="32" t="s">
        <v>204</v>
      </c>
      <c r="B13" s="32" t="s">
        <v>168</v>
      </c>
      <c r="C13" s="33" t="s">
        <v>168</v>
      </c>
    </row>
    <row r="16" spans="1:7" ht="12.75">
      <c r="A16" s="32" t="s">
        <v>252</v>
      </c>
      <c r="B16" s="32" t="s">
        <v>83</v>
      </c>
      <c r="C16" s="60" t="s">
        <v>83</v>
      </c>
      <c r="D16" s="60"/>
      <c r="E16" s="60"/>
      <c r="F16" s="60"/>
      <c r="G16" s="60"/>
    </row>
    <row r="17" spans="3:11" ht="13.5" thickBot="1">
      <c r="C17" s="39"/>
      <c r="D17" s="40">
        <v>2010</v>
      </c>
      <c r="E17" s="40"/>
      <c r="F17" s="40"/>
      <c r="G17" s="40"/>
      <c r="H17" s="40">
        <v>2011</v>
      </c>
      <c r="I17" s="40"/>
      <c r="J17" s="40"/>
      <c r="K17" s="40"/>
    </row>
    <row r="18" spans="3:11" ht="14.25" thickBot="1" thickTop="1">
      <c r="C18" s="41"/>
      <c r="D18" s="41" t="s">
        <v>165</v>
      </c>
      <c r="E18" s="41" t="s">
        <v>498</v>
      </c>
      <c r="F18" s="41" t="s">
        <v>509</v>
      </c>
      <c r="G18" s="41" t="s">
        <v>124</v>
      </c>
      <c r="H18" s="41" t="str">
        <f>+D18</f>
        <v>1Q</v>
      </c>
      <c r="I18" s="41" t="str">
        <f>+E18</f>
        <v>2Q</v>
      </c>
      <c r="J18" s="41" t="str">
        <f>+F18</f>
        <v>3Q</v>
      </c>
      <c r="K18" s="41" t="str">
        <f>+G18</f>
        <v>4Q</v>
      </c>
    </row>
    <row r="19" spans="1:15" ht="13.5" thickTop="1">
      <c r="A19" s="32" t="s">
        <v>145</v>
      </c>
      <c r="B19" s="32" t="s">
        <v>145</v>
      </c>
      <c r="C19" s="45" t="s">
        <v>145</v>
      </c>
      <c r="D19" s="46">
        <v>1.66859252</v>
      </c>
      <c r="E19" s="46">
        <v>1.5125690900000002</v>
      </c>
      <c r="F19" s="46">
        <v>1.8342643099999996</v>
      </c>
      <c r="G19" s="46">
        <v>2.0512649600000006</v>
      </c>
      <c r="H19" s="46">
        <v>2.04855</v>
      </c>
      <c r="I19" s="46">
        <v>1.9327039499999996</v>
      </c>
      <c r="J19" s="46">
        <v>2.1161201000000007</v>
      </c>
      <c r="K19" s="46">
        <v>1.7743999999999995</v>
      </c>
      <c r="O19" s="38"/>
    </row>
    <row r="20" spans="1:15" ht="12.75">
      <c r="A20" s="32" t="s">
        <v>415</v>
      </c>
      <c r="B20" s="32" t="s">
        <v>415</v>
      </c>
      <c r="C20" s="45" t="s">
        <v>415</v>
      </c>
      <c r="D20" s="117">
        <v>2.02760585</v>
      </c>
      <c r="E20" s="117">
        <v>2.00205318</v>
      </c>
      <c r="F20" s="117">
        <v>2.01419109</v>
      </c>
      <c r="G20" s="117">
        <v>2.25052178</v>
      </c>
      <c r="H20" s="117">
        <v>1.17322563</v>
      </c>
      <c r="I20" s="117">
        <v>1.2953165</v>
      </c>
      <c r="J20" s="117">
        <v>1.3004362900000002</v>
      </c>
      <c r="K20" s="46">
        <v>1.0136965599999999</v>
      </c>
      <c r="O20" s="38"/>
    </row>
    <row r="21" spans="1:15" ht="12.75">
      <c r="A21" s="32" t="s">
        <v>253</v>
      </c>
      <c r="B21" s="32" t="s">
        <v>146</v>
      </c>
      <c r="C21" s="45" t="s">
        <v>146</v>
      </c>
      <c r="D21" s="46">
        <v>11.65864391</v>
      </c>
      <c r="E21" s="46">
        <v>12.09164004</v>
      </c>
      <c r="F21" s="46">
        <v>12.13412953</v>
      </c>
      <c r="G21" s="46">
        <v>14.449716880000004</v>
      </c>
      <c r="H21" s="46">
        <v>12.354168399999999</v>
      </c>
      <c r="I21" s="46">
        <v>10.942414280000001</v>
      </c>
      <c r="J21" s="46">
        <v>11.952166340000002</v>
      </c>
      <c r="K21" s="46">
        <v>15.422989999999997</v>
      </c>
      <c r="O21" s="38"/>
    </row>
    <row r="22" spans="1:15" ht="12.75">
      <c r="A22" s="32" t="s">
        <v>254</v>
      </c>
      <c r="B22" s="32" t="s">
        <v>147</v>
      </c>
      <c r="C22" s="45" t="s">
        <v>147</v>
      </c>
      <c r="D22" s="46">
        <v>1.0348625</v>
      </c>
      <c r="E22" s="46">
        <v>0.73862183</v>
      </c>
      <c r="F22" s="46">
        <v>0.72130891</v>
      </c>
      <c r="G22" s="46">
        <v>1.4022535000000003</v>
      </c>
      <c r="H22" s="46">
        <v>1.33345945</v>
      </c>
      <c r="I22" s="46">
        <v>1.0862253399999997</v>
      </c>
      <c r="J22" s="46">
        <v>0.9915961399999998</v>
      </c>
      <c r="K22" s="46">
        <v>0.9711093800000004</v>
      </c>
      <c r="O22" s="38"/>
    </row>
    <row r="23" spans="1:15" ht="12.75">
      <c r="A23" s="32" t="s">
        <v>246</v>
      </c>
      <c r="B23" s="32" t="s">
        <v>88</v>
      </c>
      <c r="C23" s="92" t="s">
        <v>88</v>
      </c>
      <c r="D23" s="118">
        <v>0.23273528999999962</v>
      </c>
      <c r="E23" s="118">
        <v>1.214811450000003</v>
      </c>
      <c r="F23" s="118">
        <v>1.1983081500000021</v>
      </c>
      <c r="G23" s="46">
        <v>6.839482809999978</v>
      </c>
      <c r="H23" s="46">
        <v>3.529959690000004</v>
      </c>
      <c r="I23" s="46">
        <v>-0.3307384600000023</v>
      </c>
      <c r="J23" s="46">
        <v>0.9020133900000028</v>
      </c>
      <c r="K23" s="46">
        <v>0.9587517599999903</v>
      </c>
      <c r="O23" s="38"/>
    </row>
    <row r="24" spans="1:15" ht="13.5" thickBot="1">
      <c r="A24" s="32" t="s">
        <v>149</v>
      </c>
      <c r="B24" s="32" t="s">
        <v>149</v>
      </c>
      <c r="C24" s="42" t="s">
        <v>149</v>
      </c>
      <c r="D24" s="43">
        <v>16.62244007</v>
      </c>
      <c r="E24" s="43">
        <v>17.559695590000004</v>
      </c>
      <c r="F24" s="43">
        <v>17.902201990000002</v>
      </c>
      <c r="G24" s="43">
        <v>26.993239929999984</v>
      </c>
      <c r="H24" s="43">
        <v>20.439363170000004</v>
      </c>
      <c r="I24" s="43">
        <v>14.925921609999998</v>
      </c>
      <c r="J24" s="43">
        <v>17.262332260000004</v>
      </c>
      <c r="K24" s="43">
        <v>20.14094769999999</v>
      </c>
      <c r="O24" s="38"/>
    </row>
    <row r="25" spans="3:7" ht="6" customHeight="1" thickTop="1">
      <c r="C25" s="51"/>
      <c r="D25" s="51"/>
      <c r="E25" s="51"/>
      <c r="F25" s="51"/>
      <c r="G25" s="51"/>
    </row>
    <row r="28" spans="1:2" ht="12.75">
      <c r="A28" s="32" t="s">
        <v>441</v>
      </c>
      <c r="B28" s="32" t="s">
        <v>165</v>
      </c>
    </row>
    <row r="29" spans="1:2" ht="12.75">
      <c r="A29" s="32" t="s">
        <v>502</v>
      </c>
      <c r="B29" s="32" t="s">
        <v>498</v>
      </c>
    </row>
    <row r="30" spans="1:2" ht="12.75">
      <c r="A30" s="32" t="s">
        <v>524</v>
      </c>
      <c r="B30" s="32" t="s">
        <v>509</v>
      </c>
    </row>
    <row r="31" spans="1:2" ht="12.75">
      <c r="A31" s="32" t="s">
        <v>442</v>
      </c>
      <c r="B31" s="32" t="s">
        <v>124</v>
      </c>
    </row>
  </sheetData>
  <sheetProtection/>
  <hyperlinks>
    <hyperlink ref="I2" location="'Table of Contents'!C5" display="Índice"/>
    <hyperlink ref="C6" location="'Major Holdings'!C39" display="Income from Associated Companie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91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K59" sqref="K59"/>
      <selection pane="topRight" activeCell="D16" sqref="D16:S16"/>
    </sheetView>
  </sheetViews>
  <sheetFormatPr defaultColWidth="9.140625" defaultRowHeight="12.75"/>
  <cols>
    <col min="1" max="2" width="9.140625" style="32" hidden="1" customWidth="1"/>
    <col min="3" max="3" width="23.8515625" style="32" customWidth="1"/>
    <col min="4" max="15" width="9.00390625" style="32" customWidth="1"/>
    <col min="16" max="16" width="9.421875" style="32" customWidth="1"/>
    <col min="17" max="23" width="9.00390625" style="32" customWidth="1"/>
    <col min="24" max="16384" width="9.140625" style="32" customWidth="1"/>
  </cols>
  <sheetData>
    <row r="1" spans="1:2" ht="12.75">
      <c r="A1" s="32" t="s">
        <v>378</v>
      </c>
      <c r="B1" s="32" t="s">
        <v>10</v>
      </c>
    </row>
    <row r="2" ht="12.75"/>
    <row r="3" ht="12.75"/>
    <row r="4" ht="12.75"/>
    <row r="5" spans="1:18" ht="12.75">
      <c r="A5" s="32" t="s">
        <v>530</v>
      </c>
      <c r="B5" s="32" t="s">
        <v>588</v>
      </c>
      <c r="C5" s="33" t="s">
        <v>588</v>
      </c>
      <c r="D5" s="35"/>
      <c r="E5" s="3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12.75">
      <c r="A6" s="32" t="s">
        <v>589</v>
      </c>
      <c r="B6" s="32" t="s">
        <v>590</v>
      </c>
      <c r="C6" s="126" t="s">
        <v>590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T6" s="34" t="s">
        <v>10</v>
      </c>
    </row>
    <row r="7" spans="1:20" ht="12.75">
      <c r="A7" s="32">
        <v>2011</v>
      </c>
      <c r="B7" s="32">
        <v>2011</v>
      </c>
      <c r="C7" s="126">
        <v>2011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/>
    </row>
    <row r="8" spans="1:20" ht="12.75">
      <c r="A8" s="32">
        <v>2010</v>
      </c>
      <c r="B8" s="32">
        <v>2010</v>
      </c>
      <c r="C8" s="126">
        <v>2010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4"/>
    </row>
    <row r="9" spans="1:18" ht="12.75">
      <c r="A9" s="32" t="s">
        <v>591</v>
      </c>
      <c r="B9" s="32" t="s">
        <v>592</v>
      </c>
      <c r="C9" s="126" t="s">
        <v>592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2.75">
      <c r="A10" s="32">
        <v>2011</v>
      </c>
      <c r="B10" s="32">
        <v>2011</v>
      </c>
      <c r="C10" s="126">
        <v>2011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32">
        <v>2010</v>
      </c>
      <c r="B11" s="32">
        <v>2010</v>
      </c>
      <c r="C11" s="126">
        <v>2010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3:18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2" t="s">
        <v>589</v>
      </c>
      <c r="B13" s="32" t="s">
        <v>590</v>
      </c>
      <c r="C13" s="37" t="s">
        <v>590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32">
        <v>2011</v>
      </c>
      <c r="B14" s="32">
        <v>2011</v>
      </c>
      <c r="C14" s="128">
        <v>2011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23" ht="12.75">
      <c r="A15" s="32" t="s">
        <v>211</v>
      </c>
      <c r="B15" s="32" t="s">
        <v>172</v>
      </c>
      <c r="C15" s="60" t="s">
        <v>172</v>
      </c>
      <c r="D15" s="60"/>
      <c r="E15" s="60"/>
      <c r="F15" s="60"/>
      <c r="G15" s="60"/>
      <c r="H15" s="60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3:23" ht="13.5" thickBot="1">
      <c r="C16" s="39"/>
      <c r="D16" s="153" t="s">
        <v>165</v>
      </c>
      <c r="E16" s="64"/>
      <c r="F16" s="64"/>
      <c r="G16" s="64"/>
      <c r="H16" s="64"/>
      <c r="I16" s="153" t="s">
        <v>498</v>
      </c>
      <c r="J16" s="64"/>
      <c r="K16" s="64"/>
      <c r="L16" s="64"/>
      <c r="M16" s="64"/>
      <c r="N16" s="153" t="s">
        <v>509</v>
      </c>
      <c r="O16" s="64"/>
      <c r="P16" s="64"/>
      <c r="Q16" s="64"/>
      <c r="R16" s="64"/>
      <c r="S16" s="153" t="s">
        <v>124</v>
      </c>
      <c r="T16" s="64"/>
      <c r="U16" s="64"/>
      <c r="V16" s="64"/>
      <c r="W16" s="64"/>
    </row>
    <row r="17" spans="3:23" ht="35.25" thickBot="1" thickTop="1">
      <c r="C17" s="41"/>
      <c r="D17" s="130" t="s">
        <v>478</v>
      </c>
      <c r="E17" s="130" t="s">
        <v>113</v>
      </c>
      <c r="F17" s="130" t="s">
        <v>481</v>
      </c>
      <c r="G17" s="130" t="s">
        <v>16</v>
      </c>
      <c r="H17" s="131" t="s">
        <v>482</v>
      </c>
      <c r="I17" s="130" t="str">
        <f aca="true" t="shared" si="0" ref="I17:R17">+D17</f>
        <v>EBIT</v>
      </c>
      <c r="J17" s="130" t="str">
        <f t="shared" si="0"/>
        <v>Inventory effect</v>
      </c>
      <c r="K17" s="130" t="str">
        <f t="shared" si="0"/>
        <v>EBIT RC</v>
      </c>
      <c r="L17" s="130" t="str">
        <f t="shared" si="0"/>
        <v>Non recurrent items</v>
      </c>
      <c r="M17" s="130" t="str">
        <f t="shared" si="0"/>
        <v>EBIT RCA</v>
      </c>
      <c r="N17" s="130" t="str">
        <f t="shared" si="0"/>
        <v>EBIT</v>
      </c>
      <c r="O17" s="130" t="str">
        <f t="shared" si="0"/>
        <v>Inventory effect</v>
      </c>
      <c r="P17" s="130" t="str">
        <f t="shared" si="0"/>
        <v>EBIT RC</v>
      </c>
      <c r="Q17" s="130" t="str">
        <f t="shared" si="0"/>
        <v>Non recurrent items</v>
      </c>
      <c r="R17" s="130" t="str">
        <f t="shared" si="0"/>
        <v>EBIT RCA</v>
      </c>
      <c r="S17" s="130" t="str">
        <f>+N17</f>
        <v>EBIT</v>
      </c>
      <c r="T17" s="130" t="str">
        <f>+O17</f>
        <v>Inventory effect</v>
      </c>
      <c r="U17" s="130" t="str">
        <f>+P17</f>
        <v>EBIT RC</v>
      </c>
      <c r="V17" s="130" t="str">
        <f>+Q17</f>
        <v>Non recurrent items</v>
      </c>
      <c r="W17" s="130" t="str">
        <f>+R17</f>
        <v>EBIT RCA</v>
      </c>
    </row>
    <row r="18" spans="1:23" ht="13.5" thickTop="1">
      <c r="A18" s="32" t="s">
        <v>478</v>
      </c>
      <c r="B18" s="32" t="s">
        <v>478</v>
      </c>
      <c r="C18" s="127" t="s">
        <v>478</v>
      </c>
      <c r="D18" s="48">
        <v>259.09321466</v>
      </c>
      <c r="E18" s="48">
        <v>-221.62349981</v>
      </c>
      <c r="F18" s="48">
        <v>37.46971485</v>
      </c>
      <c r="G18" s="48">
        <v>15.57811322999998</v>
      </c>
      <c r="H18" s="48">
        <v>53.04782807999998</v>
      </c>
      <c r="I18" s="48">
        <v>161.88799798</v>
      </c>
      <c r="J18" s="48">
        <v>-44.76476435999997</v>
      </c>
      <c r="K18" s="48">
        <v>117.12323362000002</v>
      </c>
      <c r="L18" s="48">
        <v>3.6734590499999613</v>
      </c>
      <c r="M18" s="48">
        <v>120.79669266999998</v>
      </c>
      <c r="N18" s="48">
        <v>157.38463148000014</v>
      </c>
      <c r="O18" s="48">
        <v>-48.69758746000001</v>
      </c>
      <c r="P18" s="48">
        <v>108.68704402000013</v>
      </c>
      <c r="Q18" s="48">
        <v>2.0211845899999896</v>
      </c>
      <c r="R18" s="48">
        <v>110.70822861000012</v>
      </c>
      <c r="S18" s="48">
        <v>63.12193994001004</v>
      </c>
      <c r="T18" s="48">
        <v>30.062692289999976</v>
      </c>
      <c r="U18" s="48">
        <v>93.18463223001001</v>
      </c>
      <c r="V18" s="48">
        <v>16.720989330000084</v>
      </c>
      <c r="W18" s="48">
        <v>109.90562156001009</v>
      </c>
    </row>
    <row r="19" spans="1:23" ht="12.75">
      <c r="A19" s="32" t="s">
        <v>92</v>
      </c>
      <c r="B19" s="32" t="s">
        <v>92</v>
      </c>
      <c r="C19" s="45" t="s">
        <v>92</v>
      </c>
      <c r="D19" s="50">
        <v>4.618605049999998</v>
      </c>
      <c r="E19" s="50">
        <v>0</v>
      </c>
      <c r="F19" s="50">
        <v>4.618605049999998</v>
      </c>
      <c r="G19" s="50">
        <v>17.9949276</v>
      </c>
      <c r="H19" s="50">
        <v>22.61353265</v>
      </c>
      <c r="I19" s="50">
        <v>22.663441860000013</v>
      </c>
      <c r="J19" s="50">
        <v>0</v>
      </c>
      <c r="K19" s="50">
        <v>22.663441860000013</v>
      </c>
      <c r="L19" s="50">
        <v>5.43269283</v>
      </c>
      <c r="M19" s="50">
        <v>28.096134690000014</v>
      </c>
      <c r="N19" s="50">
        <v>15.809974099999897</v>
      </c>
      <c r="O19" s="50">
        <v>0</v>
      </c>
      <c r="P19" s="50">
        <v>15.809974099999897</v>
      </c>
      <c r="Q19" s="50">
        <v>3.3946364999999967</v>
      </c>
      <c r="R19" s="50">
        <v>19.204610599999892</v>
      </c>
      <c r="S19" s="50">
        <v>41.70244148999921</v>
      </c>
      <c r="T19" s="50">
        <v>0</v>
      </c>
      <c r="U19" s="50">
        <v>41.70244148999921</v>
      </c>
      <c r="V19" s="50">
        <v>17.903745950000005</v>
      </c>
      <c r="W19" s="50">
        <v>59.60618743999922</v>
      </c>
    </row>
    <row r="20" spans="1:23" ht="12.75">
      <c r="A20" s="32" t="s">
        <v>256</v>
      </c>
      <c r="B20" s="32" t="s">
        <v>93</v>
      </c>
      <c r="C20" s="45" t="s">
        <v>93</v>
      </c>
      <c r="D20" s="50">
        <v>197.41215185000073</v>
      </c>
      <c r="E20" s="50">
        <v>-220.6316382127516</v>
      </c>
      <c r="F20" s="50">
        <v>-23.21948636275087</v>
      </c>
      <c r="G20" s="50">
        <v>-0.94654693</v>
      </c>
      <c r="H20" s="50">
        <v>-24.16603329275087</v>
      </c>
      <c r="I20" s="50">
        <v>86.53210074999993</v>
      </c>
      <c r="J20" s="50">
        <v>-40.27604890531675</v>
      </c>
      <c r="K20" s="50">
        <v>46.25605184468318</v>
      </c>
      <c r="L20" s="50">
        <v>-1.83956928</v>
      </c>
      <c r="M20" s="50">
        <v>44.41648256468318</v>
      </c>
      <c r="N20" s="50">
        <v>68.86165725999885</v>
      </c>
      <c r="O20" s="50">
        <v>-46.77505799208629</v>
      </c>
      <c r="P20" s="50">
        <v>22.08659926791256</v>
      </c>
      <c r="Q20" s="50">
        <v>-1.420266849999999</v>
      </c>
      <c r="R20" s="50">
        <v>20.666332417912564</v>
      </c>
      <c r="S20" s="50">
        <v>-51.50051047999851</v>
      </c>
      <c r="T20" s="50">
        <v>35.23630863060244</v>
      </c>
      <c r="U20" s="50">
        <v>-16.264201849396073</v>
      </c>
      <c r="V20" s="50">
        <v>-1.5510489799999996</v>
      </c>
      <c r="W20" s="50">
        <v>-17.815250829396074</v>
      </c>
    </row>
    <row r="21" spans="1:23" ht="12.75">
      <c r="A21" s="32" t="s">
        <v>108</v>
      </c>
      <c r="B21" s="32" t="s">
        <v>108</v>
      </c>
      <c r="C21" s="45" t="s">
        <v>108</v>
      </c>
      <c r="D21" s="50">
        <v>54.24127363999994</v>
      </c>
      <c r="E21" s="50">
        <v>-0.9918812772728293</v>
      </c>
      <c r="F21" s="50">
        <v>53.24939236272711</v>
      </c>
      <c r="G21" s="50">
        <v>-1.47026744</v>
      </c>
      <c r="H21" s="50">
        <v>51.77912492272711</v>
      </c>
      <c r="I21" s="50">
        <v>51.92549979000012</v>
      </c>
      <c r="J21" s="50">
        <v>-4.48878916056524</v>
      </c>
      <c r="K21" s="50">
        <v>47.43671062943488</v>
      </c>
      <c r="L21" s="50">
        <v>0.08033549999999991</v>
      </c>
      <c r="M21" s="50">
        <v>47.517046129434874</v>
      </c>
      <c r="N21" s="50">
        <v>69.41902035000003</v>
      </c>
      <c r="O21" s="50">
        <v>-1.9225677264782135</v>
      </c>
      <c r="P21" s="50">
        <v>67.4964526235218</v>
      </c>
      <c r="Q21" s="50">
        <v>0.04688700999999992</v>
      </c>
      <c r="R21" s="50">
        <v>67.54333963352181</v>
      </c>
      <c r="S21" s="50">
        <v>68.31051916999976</v>
      </c>
      <c r="T21" s="50">
        <v>-5.181818905389057</v>
      </c>
      <c r="U21" s="50">
        <v>63.12870026461071</v>
      </c>
      <c r="V21" s="50">
        <v>0.36822028999999984</v>
      </c>
      <c r="W21" s="50">
        <v>63.4969205546107</v>
      </c>
    </row>
    <row r="22" spans="1:23" ht="13.5" thickBot="1">
      <c r="A22" s="32" t="s">
        <v>246</v>
      </c>
      <c r="B22" s="32" t="s">
        <v>88</v>
      </c>
      <c r="C22" s="45" t="s">
        <v>88</v>
      </c>
      <c r="D22" s="50">
        <v>2.8276717700000087</v>
      </c>
      <c r="E22" s="50">
        <v>-0.006</v>
      </c>
      <c r="F22" s="50">
        <v>2.821671770000009</v>
      </c>
      <c r="G22" s="50">
        <v>0</v>
      </c>
      <c r="H22" s="50">
        <v>2.821671770000009</v>
      </c>
      <c r="I22" s="50">
        <v>0.7646354199999678</v>
      </c>
      <c r="J22" s="50">
        <v>0</v>
      </c>
      <c r="K22" s="50">
        <v>0.7646354199999678</v>
      </c>
      <c r="L22" s="50">
        <v>0</v>
      </c>
      <c r="M22" s="50">
        <v>0.7646354199999678</v>
      </c>
      <c r="N22" s="50">
        <v>3.2926654700002036</v>
      </c>
      <c r="O22" s="50">
        <v>0.00029999999999995455</v>
      </c>
      <c r="P22" s="50">
        <v>3.2929654700002033</v>
      </c>
      <c r="Q22" s="50">
        <v>0</v>
      </c>
      <c r="R22" s="50">
        <v>3.2929654700002033</v>
      </c>
      <c r="S22" s="50">
        <v>4.608871389999869</v>
      </c>
      <c r="T22" s="50">
        <v>0</v>
      </c>
      <c r="U22" s="50">
        <v>4.608871389999869</v>
      </c>
      <c r="V22" s="50">
        <v>0</v>
      </c>
      <c r="W22" s="50">
        <v>4.608871389999869</v>
      </c>
    </row>
    <row r="23" spans="3:23" ht="6" customHeight="1" thickTop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3:23" ht="12.75">
      <c r="C24" s="172"/>
      <c r="D24" s="87"/>
      <c r="E24" s="87"/>
      <c r="F24" s="87"/>
      <c r="G24" s="87"/>
      <c r="H24" s="8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3" ht="12.75">
      <c r="A25" s="32" t="s">
        <v>589</v>
      </c>
      <c r="B25" s="32" t="s">
        <v>590</v>
      </c>
      <c r="C25" s="37" t="s">
        <v>590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12.75">
      <c r="A26" s="32">
        <v>2010</v>
      </c>
      <c r="B26" s="32">
        <v>2010</v>
      </c>
      <c r="C26" s="128">
        <v>2010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12.75">
      <c r="A27" s="32" t="s">
        <v>211</v>
      </c>
      <c r="B27" s="32" t="s">
        <v>172</v>
      </c>
      <c r="C27" s="60" t="s">
        <v>172</v>
      </c>
      <c r="D27" s="60"/>
      <c r="E27" s="60"/>
      <c r="F27" s="60"/>
      <c r="G27" s="60"/>
      <c r="H27" s="60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  <row r="28" spans="3:23" ht="13.5" thickBot="1">
      <c r="C28" s="39"/>
      <c r="D28" s="153" t="str">
        <f>+D16</f>
        <v>1Q</v>
      </c>
      <c r="E28" s="64"/>
      <c r="F28" s="64"/>
      <c r="G28" s="64"/>
      <c r="H28" s="64"/>
      <c r="I28" s="153" t="str">
        <f>+I16</f>
        <v>2Q</v>
      </c>
      <c r="J28" s="64"/>
      <c r="K28" s="64"/>
      <c r="L28" s="64"/>
      <c r="M28" s="64"/>
      <c r="N28" s="153" t="str">
        <f>+N16</f>
        <v>3Q</v>
      </c>
      <c r="O28" s="64"/>
      <c r="P28" s="64"/>
      <c r="Q28" s="64"/>
      <c r="R28" s="64"/>
      <c r="S28" s="153" t="str">
        <f>+S16</f>
        <v>4Q</v>
      </c>
      <c r="T28" s="64"/>
      <c r="U28" s="64"/>
      <c r="V28" s="64"/>
      <c r="W28" s="64"/>
    </row>
    <row r="29" spans="3:23" ht="35.25" thickBot="1" thickTop="1">
      <c r="C29" s="41"/>
      <c r="D29" s="130" t="str">
        <f>+D17</f>
        <v>EBIT</v>
      </c>
      <c r="E29" s="130" t="str">
        <f aca="true" t="shared" si="1" ref="E29:M29">+E17</f>
        <v>Inventory effect</v>
      </c>
      <c r="F29" s="130" t="str">
        <f t="shared" si="1"/>
        <v>EBIT RC</v>
      </c>
      <c r="G29" s="130" t="str">
        <f t="shared" si="1"/>
        <v>Non recurrent items</v>
      </c>
      <c r="H29" s="131" t="str">
        <f t="shared" si="1"/>
        <v>EBIT RCA</v>
      </c>
      <c r="I29" s="130" t="str">
        <f>+I17</f>
        <v>EBIT</v>
      </c>
      <c r="J29" s="130" t="str">
        <f t="shared" si="1"/>
        <v>Inventory effect</v>
      </c>
      <c r="K29" s="130" t="str">
        <f t="shared" si="1"/>
        <v>EBIT RC</v>
      </c>
      <c r="L29" s="130" t="str">
        <f t="shared" si="1"/>
        <v>Non recurrent items</v>
      </c>
      <c r="M29" s="131" t="str">
        <f t="shared" si="1"/>
        <v>EBIT RCA</v>
      </c>
      <c r="N29" s="130" t="str">
        <f aca="true" t="shared" si="2" ref="N29:W29">+I29</f>
        <v>EBIT</v>
      </c>
      <c r="O29" s="130" t="str">
        <f t="shared" si="2"/>
        <v>Inventory effect</v>
      </c>
      <c r="P29" s="130" t="str">
        <f t="shared" si="2"/>
        <v>EBIT RC</v>
      </c>
      <c r="Q29" s="130" t="str">
        <f t="shared" si="2"/>
        <v>Non recurrent items</v>
      </c>
      <c r="R29" s="130" t="str">
        <f t="shared" si="2"/>
        <v>EBIT RCA</v>
      </c>
      <c r="S29" s="130" t="str">
        <f t="shared" si="2"/>
        <v>EBIT</v>
      </c>
      <c r="T29" s="130" t="str">
        <f t="shared" si="2"/>
        <v>Inventory effect</v>
      </c>
      <c r="U29" s="130" t="str">
        <f t="shared" si="2"/>
        <v>EBIT RC</v>
      </c>
      <c r="V29" s="130" t="str">
        <f t="shared" si="2"/>
        <v>Non recurrent items</v>
      </c>
      <c r="W29" s="130" t="str">
        <f t="shared" si="2"/>
        <v>EBIT RCA</v>
      </c>
    </row>
    <row r="30" spans="1:23" ht="13.5" thickTop="1">
      <c r="A30" s="32" t="s">
        <v>478</v>
      </c>
      <c r="B30" s="32" t="s">
        <v>478</v>
      </c>
      <c r="C30" s="127" t="s">
        <v>478</v>
      </c>
      <c r="D30" s="48">
        <v>139.23596561000002</v>
      </c>
      <c r="E30" s="48">
        <v>-49.56374445</v>
      </c>
      <c r="F30" s="48">
        <v>89.67222116000002</v>
      </c>
      <c r="G30" s="48">
        <v>5.814619440000024</v>
      </c>
      <c r="H30" s="48">
        <v>95.48684060000005</v>
      </c>
      <c r="I30" s="48">
        <v>233.0345949499989</v>
      </c>
      <c r="J30" s="48">
        <v>-83.0314405</v>
      </c>
      <c r="K30" s="48">
        <v>150.0031544499989</v>
      </c>
      <c r="L30" s="48">
        <v>7.916258280000009</v>
      </c>
      <c r="M30" s="48">
        <v>157.91941272999892</v>
      </c>
      <c r="N30" s="48">
        <v>140.0625007100099</v>
      </c>
      <c r="O30" s="48">
        <v>-13.168819140000007</v>
      </c>
      <c r="P30" s="48">
        <v>126.8936815700099</v>
      </c>
      <c r="Q30" s="48">
        <v>9.281348650000028</v>
      </c>
      <c r="R30" s="48">
        <v>136.17503022000994</v>
      </c>
      <c r="S30" s="48">
        <v>126.32874731999011</v>
      </c>
      <c r="T30" s="48">
        <v>-65.84890007999999</v>
      </c>
      <c r="U30" s="48">
        <v>60.47984723999012</v>
      </c>
      <c r="V30" s="48">
        <v>3.6956375999999946</v>
      </c>
      <c r="W30" s="48">
        <v>64.17548483999012</v>
      </c>
    </row>
    <row r="31" spans="1:23" ht="12.75">
      <c r="A31" s="32" t="s">
        <v>92</v>
      </c>
      <c r="B31" s="32" t="s">
        <v>92</v>
      </c>
      <c r="C31" s="45" t="s">
        <v>92</v>
      </c>
      <c r="D31" s="50">
        <v>33.11874932</v>
      </c>
      <c r="E31" s="50">
        <v>0</v>
      </c>
      <c r="F31" s="50">
        <v>33.11874932</v>
      </c>
      <c r="G31" s="50">
        <v>-0.16582748</v>
      </c>
      <c r="H31" s="50">
        <v>32.95292184</v>
      </c>
      <c r="I31" s="50">
        <v>12.450375179999984</v>
      </c>
      <c r="J31" s="50">
        <v>0</v>
      </c>
      <c r="K31" s="50">
        <v>12.450375179999984</v>
      </c>
      <c r="L31" s="50">
        <v>8.12152294</v>
      </c>
      <c r="M31" s="50">
        <v>20.571898119999986</v>
      </c>
      <c r="N31" s="50">
        <v>5.386393370000009</v>
      </c>
      <c r="O31" s="50">
        <v>0</v>
      </c>
      <c r="P31" s="50">
        <v>5.386393370000009</v>
      </c>
      <c r="Q31" s="50">
        <v>3.21283579</v>
      </c>
      <c r="R31" s="50">
        <v>8.599229160000009</v>
      </c>
      <c r="S31" s="50">
        <v>-2.1681116400001192</v>
      </c>
      <c r="T31" s="50">
        <v>0</v>
      </c>
      <c r="U31" s="50">
        <v>-2.1681116400001192</v>
      </c>
      <c r="V31" s="50">
        <v>0.9659518399999997</v>
      </c>
      <c r="W31" s="50">
        <v>-1.2021598000001195</v>
      </c>
    </row>
    <row r="32" spans="1:23" ht="12.75">
      <c r="A32" s="32" t="s">
        <v>256</v>
      </c>
      <c r="B32" s="32" t="s">
        <v>93</v>
      </c>
      <c r="C32" s="45" t="s">
        <v>93</v>
      </c>
      <c r="D32" s="50">
        <v>58.875225760000326</v>
      </c>
      <c r="E32" s="50">
        <v>-45.687743124742525</v>
      </c>
      <c r="F32" s="50">
        <v>13.187482635257801</v>
      </c>
      <c r="G32" s="50">
        <v>5.98251561</v>
      </c>
      <c r="H32" s="50">
        <v>19.1699982452578</v>
      </c>
      <c r="I32" s="50">
        <v>169.99483932999917</v>
      </c>
      <c r="J32" s="50">
        <v>-78.73445177944657</v>
      </c>
      <c r="K32" s="50">
        <v>91.2603875505526</v>
      </c>
      <c r="L32" s="50">
        <v>-8.917770780000001</v>
      </c>
      <c r="M32" s="50">
        <v>82.3426167705526</v>
      </c>
      <c r="N32" s="50">
        <v>86.84468911999303</v>
      </c>
      <c r="O32" s="50">
        <v>-13.963991285483818</v>
      </c>
      <c r="P32" s="50">
        <v>72.88069783450922</v>
      </c>
      <c r="Q32" s="50">
        <v>1.6193371199999997</v>
      </c>
      <c r="R32" s="50">
        <v>74.50003495450922</v>
      </c>
      <c r="S32" s="50">
        <v>83.17053211000444</v>
      </c>
      <c r="T32" s="50">
        <v>-62.439358424988576</v>
      </c>
      <c r="U32" s="50">
        <v>20.731173685015868</v>
      </c>
      <c r="V32" s="50">
        <v>4.1677514</v>
      </c>
      <c r="W32" s="50">
        <v>24.89892508501587</v>
      </c>
    </row>
    <row r="33" spans="1:23" ht="12.75">
      <c r="A33" s="32" t="s">
        <v>108</v>
      </c>
      <c r="B33" s="32" t="s">
        <v>108</v>
      </c>
      <c r="C33" s="45" t="s">
        <v>108</v>
      </c>
      <c r="D33" s="50">
        <v>46.08094071999994</v>
      </c>
      <c r="E33" s="50">
        <v>-3.8761707170962363</v>
      </c>
      <c r="F33" s="50">
        <v>42.2047700029037</v>
      </c>
      <c r="G33" s="50">
        <v>-0.00206869</v>
      </c>
      <c r="H33" s="50">
        <v>42.2027013129037</v>
      </c>
      <c r="I33" s="50">
        <v>49.29641414999991</v>
      </c>
      <c r="J33" s="50">
        <v>-4.296075931502113</v>
      </c>
      <c r="K33" s="50">
        <v>45.0003382184978</v>
      </c>
      <c r="L33" s="50">
        <v>5.48221512</v>
      </c>
      <c r="M33" s="50">
        <v>50.4825533384978</v>
      </c>
      <c r="N33" s="50">
        <v>49.44319700000031</v>
      </c>
      <c r="O33" s="50">
        <v>0.7947745565625665</v>
      </c>
      <c r="P33" s="50">
        <v>50.237971556562876</v>
      </c>
      <c r="Q33" s="50">
        <v>-0.027624259999999595</v>
      </c>
      <c r="R33" s="50">
        <v>50.21034729656288</v>
      </c>
      <c r="S33" s="50">
        <v>44.267396269999814</v>
      </c>
      <c r="T33" s="50">
        <v>-3.3813066363865</v>
      </c>
      <c r="U33" s="50">
        <v>40.88608963361332</v>
      </c>
      <c r="V33" s="50">
        <v>-1.4380656400000003</v>
      </c>
      <c r="W33" s="50">
        <v>39.44802399361332</v>
      </c>
    </row>
    <row r="34" spans="1:23" ht="13.5" thickBot="1">
      <c r="A34" s="32" t="s">
        <v>246</v>
      </c>
      <c r="B34" s="32" t="s">
        <v>88</v>
      </c>
      <c r="C34" s="45" t="s">
        <v>88</v>
      </c>
      <c r="D34" s="50">
        <v>1.160009650000107</v>
      </c>
      <c r="E34" s="50">
        <v>0.001000000000003638</v>
      </c>
      <c r="F34" s="50">
        <v>1.1610096500001106</v>
      </c>
      <c r="G34" s="50">
        <v>0</v>
      </c>
      <c r="H34" s="50">
        <v>1.1610096500001106</v>
      </c>
      <c r="I34" s="50">
        <v>1.2903662899999009</v>
      </c>
      <c r="J34" s="50">
        <v>-0.00029999999999995455</v>
      </c>
      <c r="K34" s="50">
        <v>1.290066289999901</v>
      </c>
      <c r="L34" s="50">
        <v>3.2302910000000002</v>
      </c>
      <c r="M34" s="50">
        <v>4.520357289999901</v>
      </c>
      <c r="N34" s="50">
        <v>-1.6095003800000047</v>
      </c>
      <c r="O34" s="50">
        <v>0.00029999999999995455</v>
      </c>
      <c r="P34" s="50">
        <v>-1.6092003800000048</v>
      </c>
      <c r="Q34" s="50">
        <v>4.4768</v>
      </c>
      <c r="R34" s="50">
        <v>2.867599619999995</v>
      </c>
      <c r="S34" s="50">
        <v>1.0595526199999856</v>
      </c>
      <c r="T34" s="50">
        <v>-0.028700000000000045</v>
      </c>
      <c r="U34" s="50">
        <v>1.0308526199999857</v>
      </c>
      <c r="V34" s="50">
        <v>0</v>
      </c>
      <c r="W34" s="50">
        <v>1.0308526199999857</v>
      </c>
    </row>
    <row r="35" spans="3:23" ht="6" customHeight="1" thickTop="1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3:23" ht="12.75">
      <c r="C36" s="45"/>
      <c r="D36" s="50"/>
      <c r="E36" s="50"/>
      <c r="F36" s="50"/>
      <c r="G36" s="50"/>
      <c r="H36" s="50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</row>
    <row r="38" spans="1:23" ht="12.75">
      <c r="A38" s="32" t="s">
        <v>591</v>
      </c>
      <c r="B38" s="32" t="s">
        <v>592</v>
      </c>
      <c r="C38" s="37" t="s">
        <v>592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3" ht="12.75">
      <c r="A39" s="32">
        <v>2011</v>
      </c>
      <c r="B39" s="32">
        <v>2011</v>
      </c>
      <c r="C39" s="128">
        <v>2011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ht="12.75">
      <c r="A40" s="32" t="s">
        <v>211</v>
      </c>
      <c r="B40" s="32" t="s">
        <v>172</v>
      </c>
      <c r="C40" s="60" t="s">
        <v>172</v>
      </c>
      <c r="D40" s="60"/>
      <c r="E40" s="60"/>
      <c r="F40" s="60"/>
      <c r="G40" s="60"/>
      <c r="H40" s="60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3:23" ht="13.5" thickBot="1">
      <c r="C41" s="39"/>
      <c r="D41" s="129" t="str">
        <f>+D28</f>
        <v>1Q</v>
      </c>
      <c r="E41" s="64"/>
      <c r="F41" s="64"/>
      <c r="G41" s="64"/>
      <c r="H41" s="64"/>
      <c r="I41" s="153" t="str">
        <f>+I28</f>
        <v>2Q</v>
      </c>
      <c r="J41" s="64"/>
      <c r="K41" s="64"/>
      <c r="L41" s="64"/>
      <c r="M41" s="64"/>
      <c r="N41" s="153" t="str">
        <f>+N28</f>
        <v>3Q</v>
      </c>
      <c r="O41" s="64"/>
      <c r="P41" s="64"/>
      <c r="Q41" s="64"/>
      <c r="R41" s="64"/>
      <c r="S41" s="153" t="str">
        <f>+S28</f>
        <v>4Q</v>
      </c>
      <c r="T41" s="64"/>
      <c r="U41" s="64"/>
      <c r="V41" s="64"/>
      <c r="W41" s="64"/>
    </row>
    <row r="42" spans="3:23" ht="35.25" thickBot="1" thickTop="1">
      <c r="C42" s="41"/>
      <c r="D42" s="130" t="s">
        <v>81</v>
      </c>
      <c r="E42" s="130" t="s">
        <v>113</v>
      </c>
      <c r="F42" s="130" t="s">
        <v>380</v>
      </c>
      <c r="G42" s="130" t="s">
        <v>16</v>
      </c>
      <c r="H42" s="131" t="s">
        <v>416</v>
      </c>
      <c r="I42" s="130" t="str">
        <f aca="true" t="shared" si="3" ref="I42:R42">+D42</f>
        <v>EBITDA</v>
      </c>
      <c r="J42" s="130" t="str">
        <f t="shared" si="3"/>
        <v>Inventory effect</v>
      </c>
      <c r="K42" s="130" t="str">
        <f t="shared" si="3"/>
        <v>EBITDA RC</v>
      </c>
      <c r="L42" s="130" t="str">
        <f t="shared" si="3"/>
        <v>Non recurrent items</v>
      </c>
      <c r="M42" s="130" t="str">
        <f t="shared" si="3"/>
        <v>EBITDA RCA</v>
      </c>
      <c r="N42" s="130" t="str">
        <f t="shared" si="3"/>
        <v>EBITDA</v>
      </c>
      <c r="O42" s="130" t="str">
        <f t="shared" si="3"/>
        <v>Inventory effect</v>
      </c>
      <c r="P42" s="130" t="str">
        <f t="shared" si="3"/>
        <v>EBITDA RC</v>
      </c>
      <c r="Q42" s="130" t="str">
        <f t="shared" si="3"/>
        <v>Non recurrent items</v>
      </c>
      <c r="R42" s="130" t="str">
        <f t="shared" si="3"/>
        <v>EBITDA RCA</v>
      </c>
      <c r="S42" s="130" t="str">
        <f>+N42</f>
        <v>EBITDA</v>
      </c>
      <c r="T42" s="130" t="str">
        <f>+O42</f>
        <v>Inventory effect</v>
      </c>
      <c r="U42" s="130" t="str">
        <f>+P42</f>
        <v>EBITDA RC</v>
      </c>
      <c r="V42" s="130" t="str">
        <f>+Q42</f>
        <v>Non recurrent items</v>
      </c>
      <c r="W42" s="130" t="str">
        <f>+R42</f>
        <v>EBITDA RCA</v>
      </c>
    </row>
    <row r="43" spans="1:23" ht="13.5" thickTop="1">
      <c r="A43" s="32" t="s">
        <v>81</v>
      </c>
      <c r="B43" s="32" t="s">
        <v>81</v>
      </c>
      <c r="C43" s="127" t="s">
        <v>81</v>
      </c>
      <c r="D43" s="48">
        <v>355.7453853500002</v>
      </c>
      <c r="E43" s="48">
        <v>-221.62349981</v>
      </c>
      <c r="F43" s="48">
        <v>134.12188554000022</v>
      </c>
      <c r="G43" s="48">
        <v>0.43484050000000257</v>
      </c>
      <c r="H43" s="48">
        <v>134.55672604000023</v>
      </c>
      <c r="I43" s="48">
        <v>276.7665567100008</v>
      </c>
      <c r="J43" s="48">
        <v>-44.76476435999997</v>
      </c>
      <c r="K43" s="48">
        <v>232.00179235000087</v>
      </c>
      <c r="L43" s="48">
        <v>-1.6730219900000016</v>
      </c>
      <c r="M43" s="48">
        <v>230.32877036000087</v>
      </c>
      <c r="N43" s="48">
        <v>269.7929514099994</v>
      </c>
      <c r="O43" s="48">
        <v>-48.69758746000001</v>
      </c>
      <c r="P43" s="48">
        <v>221.09536394999935</v>
      </c>
      <c r="Q43" s="48">
        <v>-0.5438593100000002</v>
      </c>
      <c r="R43" s="48">
        <v>220.55150463999937</v>
      </c>
      <c r="S43" s="48">
        <v>187.34798532999872</v>
      </c>
      <c r="T43" s="48">
        <v>30.062692289999976</v>
      </c>
      <c r="U43" s="48">
        <v>217.4106776199987</v>
      </c>
      <c r="V43" s="48">
        <v>-5.645071510000001</v>
      </c>
      <c r="W43" s="48">
        <v>211.76560610999869</v>
      </c>
    </row>
    <row r="44" spans="1:23" ht="12.75">
      <c r="A44" s="32" t="s">
        <v>92</v>
      </c>
      <c r="B44" s="32" t="s">
        <v>92</v>
      </c>
      <c r="C44" s="45" t="s">
        <v>92</v>
      </c>
      <c r="D44" s="50">
        <v>47.60878565</v>
      </c>
      <c r="E44" s="50">
        <v>0</v>
      </c>
      <c r="F44" s="50">
        <v>47.60878565</v>
      </c>
      <c r="G44" s="50">
        <v>-0.00046865999999735387</v>
      </c>
      <c r="H44" s="50">
        <v>47.608316990000006</v>
      </c>
      <c r="I44" s="50">
        <v>74.69562356</v>
      </c>
      <c r="J44" s="50">
        <v>0</v>
      </c>
      <c r="K44" s="50">
        <v>74.69562356</v>
      </c>
      <c r="L44" s="50">
        <v>0.1827827599999991</v>
      </c>
      <c r="M44" s="50">
        <v>74.87840632</v>
      </c>
      <c r="N44" s="50">
        <v>63.2435351899999</v>
      </c>
      <c r="O44" s="50">
        <v>0</v>
      </c>
      <c r="P44" s="50">
        <v>63.2435351899999</v>
      </c>
      <c r="Q44" s="50">
        <v>-0.05197310000000095</v>
      </c>
      <c r="R44" s="50">
        <v>63.191562089999906</v>
      </c>
      <c r="S44" s="50">
        <v>66.57483869999912</v>
      </c>
      <c r="T44" s="50">
        <v>0</v>
      </c>
      <c r="U44" s="50">
        <v>66.57483869999912</v>
      </c>
      <c r="V44" s="50">
        <v>-0.9519031900000017</v>
      </c>
      <c r="W44" s="50">
        <v>65.62293550999912</v>
      </c>
    </row>
    <row r="45" spans="1:23" ht="12.75">
      <c r="A45" s="32" t="s">
        <v>256</v>
      </c>
      <c r="B45" s="32" t="s">
        <v>93</v>
      </c>
      <c r="C45" s="45" t="s">
        <v>93</v>
      </c>
      <c r="D45" s="50">
        <v>243.49793874000073</v>
      </c>
      <c r="E45" s="50">
        <v>-220.6316382127516</v>
      </c>
      <c r="F45" s="50">
        <v>22.866300527249138</v>
      </c>
      <c r="G45" s="50">
        <v>-0.6459878499999999</v>
      </c>
      <c r="H45" s="50">
        <v>22.220312677249137</v>
      </c>
      <c r="I45" s="50">
        <v>137.15880263999992</v>
      </c>
      <c r="J45" s="50">
        <v>-40.27604890531675</v>
      </c>
      <c r="K45" s="50">
        <v>96.88275373468318</v>
      </c>
      <c r="L45" s="50">
        <v>-1.9410208900000008</v>
      </c>
      <c r="M45" s="50">
        <v>94.94173284468317</v>
      </c>
      <c r="N45" s="50">
        <v>121.3468510699988</v>
      </c>
      <c r="O45" s="50">
        <v>-46.77505799208629</v>
      </c>
      <c r="P45" s="50">
        <v>74.57179307791252</v>
      </c>
      <c r="Q45" s="50">
        <v>-0.4918862099999992</v>
      </c>
      <c r="R45" s="50">
        <v>74.07990686791251</v>
      </c>
      <c r="S45" s="50">
        <v>23.206894780001488</v>
      </c>
      <c r="T45" s="50">
        <v>35.23630863060244</v>
      </c>
      <c r="U45" s="50">
        <v>58.44320341060393</v>
      </c>
      <c r="V45" s="50">
        <v>-5.107848529999999</v>
      </c>
      <c r="W45" s="50">
        <v>53.33535488060393</v>
      </c>
    </row>
    <row r="46" spans="1:23" ht="12.75">
      <c r="A46" s="32" t="s">
        <v>108</v>
      </c>
      <c r="B46" s="32" t="s">
        <v>108</v>
      </c>
      <c r="C46" s="45" t="s">
        <v>108</v>
      </c>
      <c r="D46" s="50">
        <v>61.04655458999994</v>
      </c>
      <c r="E46" s="50">
        <v>-0.9918812772728293</v>
      </c>
      <c r="F46" s="50">
        <v>60.05467331272711</v>
      </c>
      <c r="G46" s="50">
        <v>1.0812970099999997</v>
      </c>
      <c r="H46" s="50">
        <v>61.13597032272711</v>
      </c>
      <c r="I46" s="50">
        <v>63.379631830000115</v>
      </c>
      <c r="J46" s="50">
        <v>-4.48878916056524</v>
      </c>
      <c r="K46" s="50">
        <v>58.890842669434875</v>
      </c>
      <c r="L46" s="50">
        <v>0.08521614</v>
      </c>
      <c r="M46" s="50">
        <v>58.976058809434875</v>
      </c>
      <c r="N46" s="50">
        <v>81.15209539000003</v>
      </c>
      <c r="O46" s="50">
        <v>-1.9225677264782135</v>
      </c>
      <c r="P46" s="50">
        <v>79.22952766352182</v>
      </c>
      <c r="Q46" s="50">
        <v>0</v>
      </c>
      <c r="R46" s="50">
        <v>79.22952766352182</v>
      </c>
      <c r="S46" s="50">
        <v>92.20392204999976</v>
      </c>
      <c r="T46" s="50">
        <v>-5.181818905389057</v>
      </c>
      <c r="U46" s="50">
        <v>87.02210314461071</v>
      </c>
      <c r="V46" s="50">
        <v>0.4146802100000003</v>
      </c>
      <c r="W46" s="50">
        <v>87.43678335461071</v>
      </c>
    </row>
    <row r="47" spans="1:23" ht="13.5" thickBot="1">
      <c r="A47" s="32" t="s">
        <v>246</v>
      </c>
      <c r="B47" s="32" t="s">
        <v>88</v>
      </c>
      <c r="C47" s="45" t="s">
        <v>88</v>
      </c>
      <c r="D47" s="50">
        <v>3.5981063700000084</v>
      </c>
      <c r="E47" s="50">
        <v>-0.006</v>
      </c>
      <c r="F47" s="50">
        <v>3.5921063700000087</v>
      </c>
      <c r="G47" s="50">
        <v>0</v>
      </c>
      <c r="H47" s="50">
        <v>3.5921063700000087</v>
      </c>
      <c r="I47" s="50">
        <v>1.5304986799999678</v>
      </c>
      <c r="J47" s="50">
        <v>0</v>
      </c>
      <c r="K47" s="50">
        <v>1.5304986799999678</v>
      </c>
      <c r="L47" s="50">
        <v>0</v>
      </c>
      <c r="M47" s="50">
        <v>1.5304986799999678</v>
      </c>
      <c r="N47" s="50">
        <v>4.049469760000203</v>
      </c>
      <c r="O47" s="50">
        <v>0.00029999999999995455</v>
      </c>
      <c r="P47" s="50">
        <v>4.049769760000204</v>
      </c>
      <c r="Q47" s="50">
        <v>0</v>
      </c>
      <c r="R47" s="50">
        <v>4.049769760000204</v>
      </c>
      <c r="S47" s="50">
        <v>5.359329799999869</v>
      </c>
      <c r="T47" s="50">
        <v>0</v>
      </c>
      <c r="U47" s="50">
        <v>5.359329799999869</v>
      </c>
      <c r="V47" s="50">
        <v>0</v>
      </c>
      <c r="W47" s="50">
        <v>5.359329799999869</v>
      </c>
    </row>
    <row r="48" spans="3:23" ht="6" customHeight="1" thickTop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3:8" ht="12.75">
      <c r="C49" s="37"/>
      <c r="D49" s="37"/>
      <c r="E49" s="37"/>
      <c r="F49" s="37"/>
      <c r="G49" s="37"/>
      <c r="H49" s="37"/>
    </row>
    <row r="50" spans="1:8" ht="12.75">
      <c r="A50" s="32">
        <v>2010</v>
      </c>
      <c r="B50" s="32">
        <v>2010</v>
      </c>
      <c r="C50" s="128">
        <v>2010</v>
      </c>
      <c r="D50" s="37"/>
      <c r="E50" s="37"/>
      <c r="F50" s="37"/>
      <c r="G50" s="37"/>
      <c r="H50" s="37"/>
    </row>
    <row r="51" spans="1:13" ht="12.75">
      <c r="A51" s="32" t="s">
        <v>211</v>
      </c>
      <c r="B51" s="32" t="s">
        <v>172</v>
      </c>
      <c r="C51" s="60" t="s">
        <v>172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3:23" ht="13.5" thickBot="1">
      <c r="C52" s="39"/>
      <c r="D52" s="129" t="str">
        <f>+D41</f>
        <v>1Q</v>
      </c>
      <c r="E52" s="64"/>
      <c r="F52" s="64"/>
      <c r="G52" s="64"/>
      <c r="H52" s="64"/>
      <c r="I52" s="153" t="str">
        <f>+I41</f>
        <v>2Q</v>
      </c>
      <c r="J52" s="64"/>
      <c r="K52" s="64"/>
      <c r="L52" s="64"/>
      <c r="M52" s="64"/>
      <c r="N52" s="153" t="str">
        <f>+N41</f>
        <v>3Q</v>
      </c>
      <c r="O52" s="64"/>
      <c r="P52" s="64"/>
      <c r="Q52" s="64"/>
      <c r="R52" s="64"/>
      <c r="S52" s="153" t="str">
        <f>+S41</f>
        <v>4Q</v>
      </c>
      <c r="T52" s="64"/>
      <c r="U52" s="64"/>
      <c r="V52" s="64"/>
      <c r="W52" s="64"/>
    </row>
    <row r="53" spans="3:23" ht="35.25" thickBot="1" thickTop="1">
      <c r="C53" s="41"/>
      <c r="D53" s="130" t="str">
        <f>+D42</f>
        <v>EBITDA</v>
      </c>
      <c r="E53" s="130" t="str">
        <f aca="true" t="shared" si="4" ref="E53:M53">+E42</f>
        <v>Inventory effect</v>
      </c>
      <c r="F53" s="130" t="str">
        <f t="shared" si="4"/>
        <v>EBITDA RC</v>
      </c>
      <c r="G53" s="130" t="str">
        <f t="shared" si="4"/>
        <v>Non recurrent items</v>
      </c>
      <c r="H53" s="130" t="str">
        <f t="shared" si="4"/>
        <v>EBITDA RCA</v>
      </c>
      <c r="I53" s="130" t="str">
        <f>+I42</f>
        <v>EBITDA</v>
      </c>
      <c r="J53" s="130" t="str">
        <f t="shared" si="4"/>
        <v>Inventory effect</v>
      </c>
      <c r="K53" s="130" t="str">
        <f t="shared" si="4"/>
        <v>EBITDA RC</v>
      </c>
      <c r="L53" s="130" t="str">
        <f t="shared" si="4"/>
        <v>Non recurrent items</v>
      </c>
      <c r="M53" s="130" t="str">
        <f t="shared" si="4"/>
        <v>EBITDA RCA</v>
      </c>
      <c r="N53" s="130" t="str">
        <f>+N42</f>
        <v>EBITDA</v>
      </c>
      <c r="O53" s="130" t="str">
        <f>+O42</f>
        <v>Inventory effect</v>
      </c>
      <c r="P53" s="130" t="str">
        <f>+P42</f>
        <v>EBITDA RC</v>
      </c>
      <c r="Q53" s="130" t="str">
        <f>+Q42</f>
        <v>Non recurrent items</v>
      </c>
      <c r="R53" s="130" t="str">
        <f>+R42</f>
        <v>EBITDA RCA</v>
      </c>
      <c r="S53" s="130" t="str">
        <f>+S42</f>
        <v>EBITDA</v>
      </c>
      <c r="T53" s="130" t="str">
        <f>+T42</f>
        <v>Inventory effect</v>
      </c>
      <c r="U53" s="130" t="str">
        <f>+U42</f>
        <v>EBITDA RC</v>
      </c>
      <c r="V53" s="130" t="str">
        <f>+V42</f>
        <v>Non recurrent items</v>
      </c>
      <c r="W53" s="130" t="str">
        <f>+W42</f>
        <v>EBITDA RCA</v>
      </c>
    </row>
    <row r="54" spans="1:23" ht="13.5" thickTop="1">
      <c r="A54" s="32" t="s">
        <v>81</v>
      </c>
      <c r="B54" s="32" t="s">
        <v>81</v>
      </c>
      <c r="C54" s="127" t="s">
        <v>81</v>
      </c>
      <c r="D54" s="48">
        <v>221.32926998000056</v>
      </c>
      <c r="E54" s="48">
        <v>-49.56374445</v>
      </c>
      <c r="F54" s="48">
        <v>171.76552553000056</v>
      </c>
      <c r="G54" s="48">
        <v>5.4753136</v>
      </c>
      <c r="H54" s="48">
        <v>177.24083913000055</v>
      </c>
      <c r="I54" s="48">
        <v>368.04708939999995</v>
      </c>
      <c r="J54" s="48">
        <v>-83.0314405</v>
      </c>
      <c r="K54" s="48">
        <v>285.0156489</v>
      </c>
      <c r="L54" s="48">
        <v>-8.04540532</v>
      </c>
      <c r="M54" s="48">
        <v>276.97024358</v>
      </c>
      <c r="N54" s="48">
        <v>230.30469021999147</v>
      </c>
      <c r="O54" s="48">
        <v>-13.168819140000007</v>
      </c>
      <c r="P54" s="48">
        <v>217.13587107999146</v>
      </c>
      <c r="Q54" s="48">
        <v>5.679901220000001</v>
      </c>
      <c r="R54" s="48">
        <v>222.81577229999147</v>
      </c>
      <c r="S54" s="48">
        <v>233.45280952000596</v>
      </c>
      <c r="T54" s="48">
        <v>-65.84890007999999</v>
      </c>
      <c r="U54" s="48">
        <v>167.60390944000596</v>
      </c>
      <c r="V54" s="48">
        <v>9.245713019999997</v>
      </c>
      <c r="W54" s="48">
        <v>176.84962246000595</v>
      </c>
    </row>
    <row r="55" spans="1:23" ht="12.75">
      <c r="A55" s="32" t="s">
        <v>92</v>
      </c>
      <c r="B55" s="32" t="s">
        <v>92</v>
      </c>
      <c r="C55" s="45" t="s">
        <v>92</v>
      </c>
      <c r="D55" s="50">
        <v>48.84244939</v>
      </c>
      <c r="E55" s="50">
        <v>0</v>
      </c>
      <c r="F55" s="50">
        <v>48.84244939</v>
      </c>
      <c r="G55" s="50">
        <v>-0.4172088</v>
      </c>
      <c r="H55" s="50">
        <v>48.42524059</v>
      </c>
      <c r="I55" s="50">
        <v>44.341939479999986</v>
      </c>
      <c r="J55" s="50">
        <v>0</v>
      </c>
      <c r="K55" s="50">
        <v>44.341939479999986</v>
      </c>
      <c r="L55" s="50">
        <v>0.08130857000000048</v>
      </c>
      <c r="M55" s="50">
        <v>44.423248049999984</v>
      </c>
      <c r="N55" s="50">
        <v>37.26810789</v>
      </c>
      <c r="O55" s="50">
        <v>0</v>
      </c>
      <c r="P55" s="50">
        <v>37.26810789</v>
      </c>
      <c r="Q55" s="50">
        <v>0.01892345000000063</v>
      </c>
      <c r="R55" s="50">
        <v>37.287031340000006</v>
      </c>
      <c r="S55" s="50">
        <v>55.92606817999989</v>
      </c>
      <c r="T55" s="50">
        <v>0</v>
      </c>
      <c r="U55" s="50">
        <v>55.92606817999989</v>
      </c>
      <c r="V55" s="50">
        <v>-0.015412729999999954</v>
      </c>
      <c r="W55" s="50">
        <v>55.91065544999989</v>
      </c>
    </row>
    <row r="56" spans="1:23" ht="12.75">
      <c r="A56" s="32" t="s">
        <v>256</v>
      </c>
      <c r="B56" s="32" t="s">
        <v>93</v>
      </c>
      <c r="C56" s="45" t="s">
        <v>93</v>
      </c>
      <c r="D56" s="50">
        <v>105.55058790000034</v>
      </c>
      <c r="E56" s="50">
        <v>-45.687743124742525</v>
      </c>
      <c r="F56" s="50">
        <v>59.86284477525781</v>
      </c>
      <c r="G56" s="50">
        <v>5.8950224</v>
      </c>
      <c r="H56" s="50">
        <v>65.75786717525781</v>
      </c>
      <c r="I56" s="50">
        <v>221.63328609999914</v>
      </c>
      <c r="J56" s="50">
        <v>-78.73445177944657</v>
      </c>
      <c r="K56" s="50">
        <v>142.89883432055257</v>
      </c>
      <c r="L56" s="50">
        <v>-9.15729877</v>
      </c>
      <c r="M56" s="50">
        <v>133.74153555055256</v>
      </c>
      <c r="N56" s="50">
        <v>138.28607880999306</v>
      </c>
      <c r="O56" s="50">
        <v>-13.963991285483818</v>
      </c>
      <c r="P56" s="50">
        <v>124.32208752450924</v>
      </c>
      <c r="Q56" s="50">
        <v>1.209828270000001</v>
      </c>
      <c r="R56" s="50">
        <v>125.53191579450925</v>
      </c>
      <c r="S56" s="50">
        <v>120.91076438000444</v>
      </c>
      <c r="T56" s="50">
        <v>-62.439358424988576</v>
      </c>
      <c r="U56" s="50">
        <v>58.47140595501586</v>
      </c>
      <c r="V56" s="50">
        <v>10.699191389999998</v>
      </c>
      <c r="W56" s="50">
        <v>69.17059734501586</v>
      </c>
    </row>
    <row r="57" spans="1:23" ht="12.75">
      <c r="A57" s="32" t="s">
        <v>108</v>
      </c>
      <c r="B57" s="32" t="s">
        <v>108</v>
      </c>
      <c r="C57" s="45" t="s">
        <v>108</v>
      </c>
      <c r="D57" s="50">
        <v>65.36021761999994</v>
      </c>
      <c r="E57" s="50">
        <v>-3.8761707170962363</v>
      </c>
      <c r="F57" s="50">
        <v>61.48404690290371</v>
      </c>
      <c r="G57" s="50">
        <v>-0.0025</v>
      </c>
      <c r="H57" s="50">
        <v>61.48154690290371</v>
      </c>
      <c r="I57" s="50">
        <v>96.78665217999992</v>
      </c>
      <c r="J57" s="50">
        <v>-4.296075931502113</v>
      </c>
      <c r="K57" s="50">
        <v>92.4905762484978</v>
      </c>
      <c r="L57" s="50">
        <v>1.0305848800000001</v>
      </c>
      <c r="M57" s="50">
        <v>93.52116112849781</v>
      </c>
      <c r="N57" s="50">
        <v>55.55183312000031</v>
      </c>
      <c r="O57" s="50">
        <v>0.7947745565625665</v>
      </c>
      <c r="P57" s="50">
        <v>56.346607676562876</v>
      </c>
      <c r="Q57" s="50">
        <v>-0.025650499999999965</v>
      </c>
      <c r="R57" s="50">
        <v>56.32095717656288</v>
      </c>
      <c r="S57" s="50">
        <v>55.054402659999816</v>
      </c>
      <c r="T57" s="50">
        <v>-3.3813066363865</v>
      </c>
      <c r="U57" s="50">
        <v>51.67309602361332</v>
      </c>
      <c r="V57" s="50">
        <v>-1.4380656400000003</v>
      </c>
      <c r="W57" s="50">
        <v>50.23503038361332</v>
      </c>
    </row>
    <row r="58" spans="1:23" ht="13.5" thickBot="1">
      <c r="A58" s="32" t="s">
        <v>246</v>
      </c>
      <c r="B58" s="32" t="s">
        <v>88</v>
      </c>
      <c r="C58" s="45" t="s">
        <v>88</v>
      </c>
      <c r="D58" s="50">
        <v>1.5750150700001069</v>
      </c>
      <c r="E58" s="50">
        <v>0.001000000000003638</v>
      </c>
      <c r="F58" s="50">
        <v>1.5760150700001105</v>
      </c>
      <c r="G58" s="50">
        <v>0</v>
      </c>
      <c r="H58" s="50">
        <v>1.5760150700001105</v>
      </c>
      <c r="I58" s="50">
        <v>5.282657149999901</v>
      </c>
      <c r="J58" s="50">
        <v>-0.00029999999999995455</v>
      </c>
      <c r="K58" s="50">
        <v>5.282357149999901</v>
      </c>
      <c r="L58" s="50">
        <v>0</v>
      </c>
      <c r="M58" s="50">
        <v>5.282357149999901</v>
      </c>
      <c r="N58" s="50">
        <v>-0.7993296000000045</v>
      </c>
      <c r="O58" s="50">
        <v>0.00029999999999995455</v>
      </c>
      <c r="P58" s="50">
        <v>-0.7990296000000046</v>
      </c>
      <c r="Q58" s="50">
        <v>4.4768</v>
      </c>
      <c r="R58" s="50">
        <v>3.6777703999999956</v>
      </c>
      <c r="S58" s="50">
        <v>1.5625742999999856</v>
      </c>
      <c r="T58" s="50">
        <v>-0.028700000000000045</v>
      </c>
      <c r="U58" s="50">
        <v>1.5338742999999857</v>
      </c>
      <c r="V58" s="50">
        <v>0</v>
      </c>
      <c r="W58" s="50">
        <v>1.5338742999999857</v>
      </c>
    </row>
    <row r="59" spans="3:23" ht="6" customHeight="1" thickTop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3:8" ht="13.5" thickBot="1">
      <c r="C60" s="37"/>
      <c r="D60" s="37"/>
      <c r="E60" s="37"/>
      <c r="F60" s="37"/>
      <c r="G60" s="37"/>
      <c r="H60" s="37"/>
    </row>
    <row r="61" spans="3:13" ht="6" customHeight="1" thickTop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3" spans="1:2" ht="12.75">
      <c r="A63" s="32" t="s">
        <v>478</v>
      </c>
      <c r="B63" s="32" t="s">
        <v>478</v>
      </c>
    </row>
    <row r="64" spans="1:2" ht="12.75">
      <c r="A64" s="32" t="s">
        <v>236</v>
      </c>
      <c r="B64" s="32" t="s">
        <v>113</v>
      </c>
    </row>
    <row r="65" spans="1:2" ht="12.75">
      <c r="A65" s="32" t="s">
        <v>481</v>
      </c>
      <c r="B65" s="32" t="s">
        <v>481</v>
      </c>
    </row>
    <row r="66" spans="1:2" ht="12.75">
      <c r="A66" s="32" t="s">
        <v>205</v>
      </c>
      <c r="B66" s="32" t="s">
        <v>16</v>
      </c>
    </row>
    <row r="67" spans="1:2" ht="12.75">
      <c r="A67" s="32" t="s">
        <v>482</v>
      </c>
      <c r="B67" s="32" t="s">
        <v>482</v>
      </c>
    </row>
    <row r="69" spans="1:2" ht="12.75">
      <c r="A69" s="32" t="s">
        <v>81</v>
      </c>
      <c r="B69" s="32" t="s">
        <v>81</v>
      </c>
    </row>
    <row r="70" spans="1:2" ht="12.75">
      <c r="A70" s="32" t="s">
        <v>236</v>
      </c>
      <c r="B70" s="32" t="s">
        <v>113</v>
      </c>
    </row>
    <row r="71" spans="1:2" ht="12.75">
      <c r="A71" s="32" t="s">
        <v>380</v>
      </c>
      <c r="B71" s="32" t="s">
        <v>380</v>
      </c>
    </row>
    <row r="72" spans="1:2" ht="12.75">
      <c r="A72" s="32" t="s">
        <v>205</v>
      </c>
      <c r="B72" s="32" t="s">
        <v>16</v>
      </c>
    </row>
    <row r="73" spans="1:2" ht="12.75">
      <c r="A73" s="32" t="s">
        <v>416</v>
      </c>
      <c r="B73" s="32" t="s">
        <v>416</v>
      </c>
    </row>
    <row r="76" spans="1:2" ht="12.75">
      <c r="A76" s="32" t="s">
        <v>441</v>
      </c>
      <c r="B76" s="32" t="s">
        <v>165</v>
      </c>
    </row>
    <row r="81" spans="1:2" ht="12.75">
      <c r="A81" s="32" t="s">
        <v>502</v>
      </c>
      <c r="B81" s="32" t="s">
        <v>498</v>
      </c>
    </row>
    <row r="86" spans="1:2" ht="12.75">
      <c r="A86" s="32" t="s">
        <v>524</v>
      </c>
      <c r="B86" s="32" t="s">
        <v>509</v>
      </c>
    </row>
    <row r="91" spans="1:2" ht="12.75">
      <c r="A91" s="32" t="s">
        <v>442</v>
      </c>
      <c r="B91" s="32" t="s">
        <v>124</v>
      </c>
    </row>
  </sheetData>
  <sheetProtection/>
  <hyperlinks>
    <hyperlink ref="C6" location="Reconciliation_1!C21" display="Resultado operacional ajustado por segmento"/>
    <hyperlink ref="T6" location="'Table of Contents'!C5" display="Índice"/>
    <hyperlink ref="C9" location="Reconciliation_1!C92" display="EBITDA ajustado por segmento"/>
    <hyperlink ref="C11" location="Reconciliation_1!C104" display="Reconciliation_1!C104"/>
    <hyperlink ref="C8" location="Reconciliation_1!C33" display="Reconciliation_1!C33"/>
    <hyperlink ref="C7" location="Reconciliation_1!C22" display="Reconciliation_1!C22"/>
    <hyperlink ref="C10" location="Reconciliation_1!C93" display="Reconciliation_1!C93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6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tables 4Q 2011</dc:title>
  <dc:subject/>
  <dc:creator>150274</dc:creator>
  <cp:keywords/>
  <dc:description/>
  <cp:lastModifiedBy>758990</cp:lastModifiedBy>
  <cp:lastPrinted>2011-10-24T17:30:03Z</cp:lastPrinted>
  <dcterms:created xsi:type="dcterms:W3CDTF">2006-10-30T11:00:02Z</dcterms:created>
  <dcterms:modified xsi:type="dcterms:W3CDTF">2012-02-09T22:34:04Z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2011</vt:lpwstr>
  </property>
  <property fmtid="{D5CDD505-2E9C-101B-9397-08002B2CF9AE}" pid="3" name="Trimestre">
    <vt:lpwstr>4</vt:lpwstr>
  </property>
  <property fmtid="{D5CDD505-2E9C-101B-9397-08002B2CF9AE}" pid="4" name="RelatorioTema">
    <vt:lpwstr>1</vt:lpwstr>
  </property>
  <property fmtid="{D5CDD505-2E9C-101B-9397-08002B2CF9AE}" pid="5" name="ContentType">
    <vt:lpwstr>RelatorioTrimestral</vt:lpwstr>
  </property>
  <property fmtid="{D5CDD505-2E9C-101B-9397-08002B2CF9AE}" pid="6" name="RelatorioSubtema">
    <vt:lpwstr>2</vt:lpwstr>
  </property>
  <property fmtid="{D5CDD505-2E9C-101B-9397-08002B2CF9AE}" pid="7" name="DocumentoAutor">
    <vt:lpwstr/>
  </property>
  <property fmtid="{D5CDD505-2E9C-101B-9397-08002B2CF9AE}" pid="8" name="DocumentoAutorFuncao">
    <vt:lpwstr/>
  </property>
  <property fmtid="{D5CDD505-2E9C-101B-9397-08002B2CF9AE}" pid="9" name="StreamFile">
    <vt:lpwstr/>
  </property>
</Properties>
</file>